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acovní\pomůcky\zkouška KROS imp_exp\"/>
    </mc:Choice>
  </mc:AlternateContent>
  <bookViews>
    <workbookView xWindow="0" yWindow="0" windowWidth="0" windowHeight="0"/>
  </bookViews>
  <sheets>
    <sheet name="Rekapitulace stavby" sheetId="1" r:id="rId1"/>
    <sheet name="SO01 - SO01" sheetId="2" r:id="rId2"/>
    <sheet name="SO01.1 - SO01.1 Násled. p..." sheetId="3" r:id="rId3"/>
    <sheet name="SO01.2 - SO01.2 Násled. p..." sheetId="4" r:id="rId4"/>
    <sheet name="SO01.3 - SO01.3 Násled. p..." sheetId="5" r:id="rId5"/>
    <sheet name="VON - VON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'SO01 - SO01'!$C$80:$K$219</definedName>
    <definedName name="_xlnm.Print_Area" localSheetId="1">'SO01 - SO01'!$C$4:$J$39,'SO01 - SO01'!$C$45:$J$62,'SO01 - SO01'!$C$68:$K$219</definedName>
    <definedName name="_xlnm.Print_Titles" localSheetId="1">'SO01 - SO01'!$80:$80</definedName>
    <definedName name="_xlnm._FilterDatabase" localSheetId="2" hidden="1">'SO01.1 - SO01.1 Násled. p...'!$C$80:$K$116</definedName>
    <definedName name="_xlnm.Print_Area" localSheetId="2">'SO01.1 - SO01.1 Násled. p...'!$C$4:$J$39,'SO01.1 - SO01.1 Násled. p...'!$C$45:$J$62,'SO01.1 - SO01.1 Násled. p...'!$C$68:$K$116</definedName>
    <definedName name="_xlnm.Print_Titles" localSheetId="2">'SO01.1 - SO01.1 Násled. p...'!$80:$80</definedName>
    <definedName name="_xlnm._FilterDatabase" localSheetId="3" hidden="1">'SO01.2 - SO01.2 Násled. p...'!$C$80:$K$116</definedName>
    <definedName name="_xlnm.Print_Area" localSheetId="3">'SO01.2 - SO01.2 Násled. p...'!$C$4:$J$39,'SO01.2 - SO01.2 Násled. p...'!$C$45:$J$62,'SO01.2 - SO01.2 Násled. p...'!$C$68:$K$116</definedName>
    <definedName name="_xlnm.Print_Titles" localSheetId="3">'SO01.2 - SO01.2 Násled. p...'!$80:$80</definedName>
    <definedName name="_xlnm._FilterDatabase" localSheetId="4" hidden="1">'SO01.3 - SO01.3 Násled. p...'!$C$80:$K$126</definedName>
    <definedName name="_xlnm.Print_Area" localSheetId="4">'SO01.3 - SO01.3 Násled. p...'!$C$4:$J$39,'SO01.3 - SO01.3 Násled. p...'!$C$45:$J$62,'SO01.3 - SO01.3 Násled. p...'!$C$68:$K$126</definedName>
    <definedName name="_xlnm.Print_Titles" localSheetId="4">'SO01.3 - SO01.3 Násled. p...'!$80:$80</definedName>
    <definedName name="_xlnm._FilterDatabase" localSheetId="5" hidden="1">'VON - VON'!$C$80:$K$105</definedName>
    <definedName name="_xlnm.Print_Area" localSheetId="5">'VON - VON'!$C$4:$J$39,'VON - VON'!$C$45:$J$62,'VON - VON'!$C$68:$K$105</definedName>
    <definedName name="_xlnm.Print_Titles" localSheetId="5">'VON - VON'!$80:$80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5" r="J37"/>
  <c r="J36"/>
  <c i="1" r="AY58"/>
  <c i="5" r="J35"/>
  <c i="1" r="AX58"/>
  <c i="5"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4" r="J37"/>
  <c r="J36"/>
  <c i="1" r="AY57"/>
  <c i="4" r="J35"/>
  <c i="1" r="AX57"/>
  <c i="4"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3" r="J37"/>
  <c r="J36"/>
  <c i="1" r="AY56"/>
  <c i="3" r="J35"/>
  <c i="1" r="AX56"/>
  <c i="3"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2" r="J37"/>
  <c r="J36"/>
  <c i="1" r="AY55"/>
  <c i="2" r="J35"/>
  <c i="1" r="AX55"/>
  <c i="2" r="BI219"/>
  <c r="BH219"/>
  <c r="BG219"/>
  <c r="BF219"/>
  <c r="T219"/>
  <c r="R219"/>
  <c r="P219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2"/>
  <c r="BH142"/>
  <c r="BG142"/>
  <c r="BF142"/>
  <c r="T142"/>
  <c r="R142"/>
  <c r="P142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6" r="BK103"/>
  <c r="J103"/>
  <c r="BK100"/>
  <c r="J100"/>
  <c r="BK94"/>
  <c r="J94"/>
  <c r="BK91"/>
  <c r="J91"/>
  <c r="BK88"/>
  <c r="J88"/>
  <c r="BK84"/>
  <c r="J84"/>
  <c i="5" r="BK126"/>
  <c r="J126"/>
  <c r="BK123"/>
  <c r="J123"/>
  <c r="BK121"/>
  <c r="J121"/>
  <c r="BK119"/>
  <c r="J119"/>
  <c r="BK112"/>
  <c r="J112"/>
  <c r="BK109"/>
  <c r="J109"/>
  <c r="BK105"/>
  <c r="J105"/>
  <c r="BK100"/>
  <c r="J100"/>
  <c r="BK94"/>
  <c r="J94"/>
  <c r="BK91"/>
  <c r="J91"/>
  <c r="BK88"/>
  <c r="J88"/>
  <c r="BK84"/>
  <c r="J84"/>
  <c i="4" r="BK116"/>
  <c r="J116"/>
  <c r="BK113"/>
  <c r="J113"/>
  <c r="BK111"/>
  <c r="J111"/>
  <c r="BK109"/>
  <c r="J109"/>
  <c r="BK102"/>
  <c r="J102"/>
  <c r="BK97"/>
  <c r="J97"/>
  <c r="BK91"/>
  <c r="J91"/>
  <c r="BK88"/>
  <c r="J88"/>
  <c r="BK84"/>
  <c r="J84"/>
  <c i="3" r="BK116"/>
  <c r="J116"/>
  <c r="BK113"/>
  <c r="J113"/>
  <c r="BK111"/>
  <c r="J111"/>
  <c r="BK109"/>
  <c r="J109"/>
  <c r="BK102"/>
  <c r="J102"/>
  <c r="BK97"/>
  <c r="J97"/>
  <c r="BK91"/>
  <c r="J91"/>
  <c r="BK88"/>
  <c r="J88"/>
  <c r="BK84"/>
  <c r="J84"/>
  <c i="2" r="BK219"/>
  <c r="J219"/>
  <c r="BK212"/>
  <c r="J212"/>
  <c r="BK210"/>
  <c r="J210"/>
  <c r="BK207"/>
  <c r="J207"/>
  <c r="BK200"/>
  <c r="J200"/>
  <c r="BK197"/>
  <c r="J197"/>
  <c r="BK193"/>
  <c r="J193"/>
  <c r="BK190"/>
  <c r="J190"/>
  <c r="BK187"/>
  <c r="J187"/>
  <c r="BK177"/>
  <c r="J177"/>
  <c r="BK171"/>
  <c r="J171"/>
  <c r="BK165"/>
  <c r="J165"/>
  <c r="BK160"/>
  <c r="J160"/>
  <c r="BK158"/>
  <c r="J158"/>
  <c r="BK154"/>
  <c r="J154"/>
  <c r="BK150"/>
  <c r="J150"/>
  <c r="BK142"/>
  <c r="J142"/>
  <c r="BK135"/>
  <c r="J135"/>
  <c r="BK131"/>
  <c r="J131"/>
  <c r="BK127"/>
  <c r="J127"/>
  <c r="BK125"/>
  <c r="J125"/>
  <c r="BK121"/>
  <c r="J121"/>
  <c r="BK118"/>
  <c r="J118"/>
  <c r="BK115"/>
  <c r="J115"/>
  <c r="BK112"/>
  <c r="J112"/>
  <c r="BK109"/>
  <c r="J109"/>
  <c r="BK105"/>
  <c r="J105"/>
  <c r="BK102"/>
  <c r="J102"/>
  <c r="BK99"/>
  <c r="J99"/>
  <c r="BK96"/>
  <c r="J96"/>
  <c r="BK94"/>
  <c r="J94"/>
  <c r="BK92"/>
  <c r="J92"/>
  <c r="BK90"/>
  <c r="J90"/>
  <c r="BK88"/>
  <c r="J88"/>
  <c r="BK86"/>
  <c r="J86"/>
  <c r="BK84"/>
  <c r="J84"/>
  <c i="1" r="AS54"/>
  <c i="2" l="1" r="BK83"/>
  <c r="J83"/>
  <c r="J61"/>
  <c r="P83"/>
  <c r="P82"/>
  <c r="P81"/>
  <c i="1" r="AU55"/>
  <c i="2" r="R83"/>
  <c r="R82"/>
  <c r="R81"/>
  <c r="T83"/>
  <c r="T82"/>
  <c r="T81"/>
  <c i="3" r="BK83"/>
  <c r="J83"/>
  <c r="J61"/>
  <c r="P83"/>
  <c r="P82"/>
  <c r="P81"/>
  <c i="1" r="AU56"/>
  <c i="3" r="R83"/>
  <c r="R82"/>
  <c r="R81"/>
  <c r="T83"/>
  <c r="T82"/>
  <c r="T81"/>
  <c i="4" r="BK83"/>
  <c r="J83"/>
  <c r="J61"/>
  <c r="P83"/>
  <c r="P82"/>
  <c r="P81"/>
  <c i="1" r="AU57"/>
  <c i="4" r="R83"/>
  <c r="R82"/>
  <c r="R81"/>
  <c r="T83"/>
  <c r="T82"/>
  <c r="T81"/>
  <c i="5" r="BK83"/>
  <c r="J83"/>
  <c r="J61"/>
  <c r="P83"/>
  <c r="P82"/>
  <c r="P81"/>
  <c i="1" r="AU58"/>
  <c i="5" r="R83"/>
  <c r="R82"/>
  <c r="R81"/>
  <c r="T83"/>
  <c r="T82"/>
  <c r="T81"/>
  <c i="6" r="BK83"/>
  <c r="J83"/>
  <c r="J61"/>
  <c r="P83"/>
  <c r="P82"/>
  <c r="P81"/>
  <c i="1" r="AU59"/>
  <c i="6" r="R83"/>
  <c r="R82"/>
  <c r="R81"/>
  <c r="T83"/>
  <c r="T82"/>
  <c r="T81"/>
  <c i="2" r="E48"/>
  <c r="J52"/>
  <c r="F54"/>
  <c r="J54"/>
  <c r="F55"/>
  <c r="J55"/>
  <c r="BE84"/>
  <c r="BE86"/>
  <c r="BE88"/>
  <c r="BE90"/>
  <c r="BE92"/>
  <c r="BE94"/>
  <c r="BE96"/>
  <c r="BE99"/>
  <c r="BE102"/>
  <c r="BE105"/>
  <c r="BE109"/>
  <c r="BE112"/>
  <c r="BE115"/>
  <c r="BE118"/>
  <c r="BE121"/>
  <c r="BE125"/>
  <c r="BE127"/>
  <c r="BE131"/>
  <c r="BE135"/>
  <c r="BE142"/>
  <c r="BE150"/>
  <c r="BE154"/>
  <c r="BE158"/>
  <c r="BE160"/>
  <c r="BE165"/>
  <c r="BE171"/>
  <c r="BE177"/>
  <c r="BE187"/>
  <c r="BE190"/>
  <c r="BE193"/>
  <c r="BE197"/>
  <c r="BE200"/>
  <c r="BE207"/>
  <c r="BE210"/>
  <c r="BE212"/>
  <c r="BE219"/>
  <c i="3" r="E48"/>
  <c r="J52"/>
  <c r="F54"/>
  <c r="J54"/>
  <c r="F55"/>
  <c r="J55"/>
  <c r="BE84"/>
  <c r="BE88"/>
  <c r="BE91"/>
  <c r="BE97"/>
  <c r="BE102"/>
  <c r="BE109"/>
  <c r="BE111"/>
  <c r="BE113"/>
  <c r="BE116"/>
  <c i="4" r="E48"/>
  <c r="J52"/>
  <c r="F54"/>
  <c r="J54"/>
  <c r="F55"/>
  <c r="J55"/>
  <c r="BE84"/>
  <c r="BE88"/>
  <c r="BE91"/>
  <c r="BE97"/>
  <c r="BE102"/>
  <c r="BE109"/>
  <c r="BE111"/>
  <c r="BE113"/>
  <c r="BE116"/>
  <c i="5" r="E48"/>
  <c r="J52"/>
  <c r="F54"/>
  <c r="J54"/>
  <c r="F55"/>
  <c r="J55"/>
  <c r="BE84"/>
  <c r="BE88"/>
  <c r="BE91"/>
  <c r="BE94"/>
  <c r="BE100"/>
  <c r="BE105"/>
  <c r="BE109"/>
  <c r="BE112"/>
  <c r="BE119"/>
  <c r="BE121"/>
  <c r="BE123"/>
  <c r="BE126"/>
  <c i="6" r="E48"/>
  <c r="J52"/>
  <c r="F54"/>
  <c r="J54"/>
  <c r="F55"/>
  <c r="J55"/>
  <c r="BE84"/>
  <c r="BE88"/>
  <c r="BE91"/>
  <c r="BE94"/>
  <c r="BE100"/>
  <c r="BE103"/>
  <c i="2" r="F34"/>
  <c i="1" r="BA55"/>
  <c i="2" r="J34"/>
  <c i="1" r="AW55"/>
  <c i="2" r="F35"/>
  <c i="1" r="BB55"/>
  <c i="2" r="F36"/>
  <c i="1" r="BC55"/>
  <c i="2" r="F37"/>
  <c i="1" r="BD55"/>
  <c i="3" r="F34"/>
  <c i="1" r="BA56"/>
  <c i="3" r="J34"/>
  <c i="1" r="AW56"/>
  <c i="3" r="F35"/>
  <c i="1" r="BB56"/>
  <c i="3" r="F36"/>
  <c i="1" r="BC56"/>
  <c i="3" r="F37"/>
  <c i="1" r="BD56"/>
  <c i="4" r="F34"/>
  <c i="1" r="BA57"/>
  <c i="4" r="J34"/>
  <c i="1" r="AW57"/>
  <c i="4" r="F35"/>
  <c i="1" r="BB57"/>
  <c i="4" r="F36"/>
  <c i="1" r="BC57"/>
  <c i="4" r="F37"/>
  <c i="1" r="BD57"/>
  <c i="5" r="F34"/>
  <c i="1" r="BA58"/>
  <c i="5" r="J34"/>
  <c i="1" r="AW58"/>
  <c i="5" r="F35"/>
  <c i="1" r="BB58"/>
  <c i="5" r="F36"/>
  <c i="1" r="BC58"/>
  <c i="5" r="F37"/>
  <c i="1" r="BD58"/>
  <c i="6" r="F34"/>
  <c i="1" r="BA59"/>
  <c i="6" r="J34"/>
  <c i="1" r="AW59"/>
  <c i="6" r="F35"/>
  <c i="1" r="BB59"/>
  <c i="6" r="F36"/>
  <c i="1" r="BC59"/>
  <c i="6" r="F37"/>
  <c i="1" r="BD59"/>
  <c i="2" l="1" r="BK82"/>
  <c r="J82"/>
  <c r="J60"/>
  <c i="3" r="BK82"/>
  <c r="J82"/>
  <c r="J60"/>
  <c i="4" r="BK82"/>
  <c r="J82"/>
  <c r="J60"/>
  <c i="5" r="BK82"/>
  <c r="J82"/>
  <c r="J60"/>
  <c i="6" r="BK82"/>
  <c r="J82"/>
  <c r="J60"/>
  <c i="1" r="AU54"/>
  <c r="BA54"/>
  <c r="W30"/>
  <c r="BB54"/>
  <c r="W31"/>
  <c r="BC54"/>
  <c r="W32"/>
  <c r="BD54"/>
  <c r="W33"/>
  <c i="2" r="F33"/>
  <c i="1" r="AZ55"/>
  <c i="2" r="J33"/>
  <c i="1" r="AV55"/>
  <c r="AT55"/>
  <c i="3" r="F33"/>
  <c i="1" r="AZ56"/>
  <c i="3" r="J33"/>
  <c i="1" r="AV56"/>
  <c r="AT56"/>
  <c i="4" r="F33"/>
  <c i="1" r="AZ57"/>
  <c i="4" r="J33"/>
  <c i="1" r="AV57"/>
  <c r="AT57"/>
  <c i="5" r="F33"/>
  <c i="1" r="AZ58"/>
  <c i="5" r="J33"/>
  <c i="1" r="AV58"/>
  <c r="AT58"/>
  <c i="6" r="F33"/>
  <c i="1" r="AZ59"/>
  <c i="6" r="J33"/>
  <c i="1" r="AV59"/>
  <c r="AT59"/>
  <c i="2" l="1" r="BK81"/>
  <c r="J81"/>
  <c r="J59"/>
  <c i="3" r="BK81"/>
  <c r="J81"/>
  <c r="J59"/>
  <c i="4" r="BK81"/>
  <c r="J81"/>
  <c r="J59"/>
  <c i="5" r="BK81"/>
  <c r="J81"/>
  <c r="J59"/>
  <c i="6" r="BK81"/>
  <c r="J81"/>
  <c r="J59"/>
  <c i="1" r="AZ54"/>
  <c r="W29"/>
  <c r="AW54"/>
  <c r="AK30"/>
  <c r="AX54"/>
  <c r="AY54"/>
  <c l="1" r="AV54"/>
  <c r="AK29"/>
  <c i="2" r="J30"/>
  <c i="1" r="AG55"/>
  <c r="AN55"/>
  <c i="3" r="J30"/>
  <c i="1" r="AG56"/>
  <c r="AN56"/>
  <c i="4" r="J30"/>
  <c i="1" r="AG57"/>
  <c r="AN57"/>
  <c i="5" r="J30"/>
  <c i="1" r="AG58"/>
  <c r="AN58"/>
  <c i="6" r="J30"/>
  <c i="1" r="AG59"/>
  <c r="AN59"/>
  <c i="2" l="1" r="J39"/>
  <c i="3" r="J39"/>
  <c i="4" r="J39"/>
  <c i="5" r="J39"/>
  <c i="6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<sst xmlns="http://schemas.openxmlformats.org/spreadsheetml/2006/main">
  <si>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</si>
  <si>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</si>
  <si>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</si>
  <si>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</si>
  <si>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</si>
  <si>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{900d0328-71e0-4e12-b7b8-cb380388ba59}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</si>
  <si>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</si>
  <si>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</si>
  <si>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</si>
  <si>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</si>
  <si>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</si>
  <si>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</si>
  <si>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</si>
  <si>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</si>
  <si>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11-13-13-18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</si>
  <si>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</si>
  <si>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</si>
  <si>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</si>
  <si>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</si>
  <si>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</si>
  <si>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</si>
  <si>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</si>
  <si>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</si>
  <si>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20.11.2020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</si>
  <si>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</si>
  <si>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</si>
  <si>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</si>
  <si>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</si>
  <si>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</si>
  <si>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</si>
  <si>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</si>
  <si>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</si>
  <si>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</si>
  <si>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</si>
  <si>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</si>
  <si>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</si>
  <si>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</si>
  <si>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</si>
  <si>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</si>
  <si>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</si>
  <si>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</si>
  <si>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</si>
  <si>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</si>
  <si>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</si>
  <si>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</si>
  <si>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</si>
  <si>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</si>
  <si>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</si>
  <si>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</si>
  <si>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</si>
  <si>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</si>
  <si>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</si>
  <si>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</si>
  <si>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</si>
  <si>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</si>
  <si>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</si>
  <si>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</si>
  <si>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</si>
  <si>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</si>
  <si>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</si>
  <si>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</si>
  <si>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</si>
  <si>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</si>
  <si>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</si>
  <si>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</si>
  <si>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</si>
  <si>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</si>
  <si>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</si>
  <si>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</si>
  <si>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</si>
  <si>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</si>
  <si>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</si>
  <si>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</si>
  <si>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</si>
  <si>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</t>
  </si>
  <si>
    <t>1</t>
  </si>
  <si>
    <t>{e2133da4-adb3-46fc-be42-c348cfd4a084}</t>
  </si>
  <si>
    <t>2</t>
  </si>
  <si>
    <t>SO01.1</t>
  </si>
  <si>
    <t>SO01.1 Násled. péče 1.rok</t>
  </si>
  <si>
    <t>{dc579e72-ad99-4325-8e89-47a97f0f9c18}</t>
  </si>
  <si>
    <t>SO01.2</t>
  </si>
  <si>
    <t>SO01.2 Násled. péče 2.rok</t>
  </si>
  <si>
    <t>{aab5ffa9-760d-48ec-b778-083c1aad23f3}</t>
  </si>
  <si>
    <t>SO01.3</t>
  </si>
  <si>
    <t>SO01.3 Násled. péče 3.rok</t>
  </si>
  <si>
    <t>{50b615ec-1b05-43e0-80a8-9f2114efd30f}</t>
  </si>
  <si>
    <t>VON</t>
  </si>
  <si>
    <t>{17e9dbfa-73be-4aea-996b-6d388c4c526a}</t>
  </si>
  <si>
    <t>KRYCÍ LIST SOUPISU PRACÍ</t>
  </si>
  <si>
    <t>Objekt:</t>
  </si>
  <si>
    <t>SO01 - SO01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</si>
  <si>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</si>
  <si>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</si>
  <si>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</si>
  <si>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</si>
  <si>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</si>
  <si>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</si>
  <si>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</si>
  <si>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</si>
  <si>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</si>
  <si>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</si>
  <si>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</si>
  <si>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</si>
  <si>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</si>
  <si>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</si>
  <si>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</si>
  <si>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</si>
  <si>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</si>
  <si>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</si>
  <si>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</si>
  <si>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</si>
  <si>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</si>
  <si>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</si>
  <si>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</si>
  <si>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31</t>
  </si>
  <si>
    <t>K</t>
  </si>
  <si>
    <t>121103111</t>
  </si>
  <si>
    <t>Skrývka zemin schopných zúrodnění v rovině a ve sklonu do 1:5</t>
  </si>
  <si>
    <t>m3</t>
  </si>
  <si>
    <t>CS ÚRS 2020 02</t>
  </si>
  <si>
    <t>4</t>
  </si>
  <si>
    <t>808273920</t>
  </si>
  <si>
    <t>PSC</t>
  </si>
  <si>
    <t xml:space="preserve">Poznámka k souboru cen:_x000d_
1. V ceně jsou započteny i náklady spojené s naložením na dopravní prostředek nebo s přehozením do 3,0 m._x000d_
2. Ceny lze použít i pro těžení zemin schopných zúrodnění ve výkopišti, zemníku, i ulehlých z deponie._x000d_
</t>
  </si>
  <si>
    <t>32</t>
  </si>
  <si>
    <t>122211101</t>
  </si>
  <si>
    <t>Odkopávky a prokopávky ručně zapažené i nezapažené v hornině třídy těžitelnosti I skupiny 3</t>
  </si>
  <si>
    <t>202349353</t>
  </si>
  <si>
    <t xml:space="preserve">Poznámka k souboru cen:_x000d_
1. Ceny lze použít pro jakékoliv množství odkopané zeminy._x000d_
2. V cenách jsou započteny i náklady na přehození výkopku na vzdálenost do 3 m nebo naložení na dopravní prostředek._x000d_
</t>
  </si>
  <si>
    <t>33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</si>
  <si>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</si>
  <si>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</si>
  <si>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-248397098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</si>
  <si>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</si>
  <si>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34</t>
  </si>
  <si>
    <t>171251101</t>
  </si>
  <si>
    <t>Uložení sypanin do násypů strojně s rozprostřením sypaniny ve vrstvách a s hrubým urovnáním nezhutněných jakékoliv třídy těžitelnosti</t>
  </si>
  <si>
    <t>-682062385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</si>
  <si>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</si>
  <si>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35</t>
  </si>
  <si>
    <t>181351113</t>
  </si>
  <si>
    <t>Rozprostření a urovnání ornice v rovině nebo ve svahu sklonu do 1:5 strojně při souvislé ploše přes 500 m2, tl. vrstvy do 200 mm</t>
  </si>
  <si>
    <t>m2</t>
  </si>
  <si>
    <t>-524335183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</si>
  <si>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</si>
  <si>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181411121</t>
  </si>
  <si>
    <t>Založení trávníku na půdě předem připravené plochy do 1000 m2 výsevem včetně utažení lučního v rovině nebo na svahu do 1:5</t>
  </si>
  <si>
    <t>196342544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</si>
  <si>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</si>
  <si>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M</t>
  </si>
  <si>
    <t>00572100</t>
  </si>
  <si>
    <t>osivo jetelotráva intenzivní víceletá</t>
  </si>
  <si>
    <t>kg</t>
  </si>
  <si>
    <t>8</t>
  </si>
  <si>
    <t>-537100218</t>
  </si>
  <si>
    <t>VV</t>
  </si>
  <si>
    <t xml:space="preserve"> "jetelotravní směs dlouhodobá pro extrémní podmínky, 3 g směsi/ m2 , specifikace viz příloha D.1"</t>
  </si>
  <si>
    <t>9761*3/1000</t>
  </si>
  <si>
    <t>3</t>
  </si>
  <si>
    <t>00572474</t>
  </si>
  <si>
    <t>osivo směs travní krajinná-svahová</t>
  </si>
  <si>
    <t>1851822698</t>
  </si>
  <si>
    <t>"8 g směsi/ m2 (trávy 90 %, byliny 10 %), viz příloha D.1"</t>
  </si>
  <si>
    <t>5298*8/1000</t>
  </si>
  <si>
    <t>36</t>
  </si>
  <si>
    <t>00572474R</t>
  </si>
  <si>
    <t>osivo směs travní krajinná-do vlhka</t>
  </si>
  <si>
    <t>377438770</t>
  </si>
  <si>
    <t>"3 g směsi/ m2 (trávy 90 %, byliny+jeteloviny 10 %), viz příloha D.1"</t>
  </si>
  <si>
    <t>276*3/1000</t>
  </si>
  <si>
    <t>183101114</t>
  </si>
  <si>
    <t>Hloubení jamek pro vysazování rostlin v zemině tř.1 až 4 bez výměny půdy v rovině nebo na svahu do 1:5, objemu přes 0,05 do 0,125 m3</t>
  </si>
  <si>
    <t>kus</t>
  </si>
  <si>
    <t>-1948255924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</si>
  <si>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</si>
  <si>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"pro stromy (vysokokmeny), viz příloha D.1"</t>
  </si>
  <si>
    <t>64</t>
  </si>
  <si>
    <t>5</t>
  </si>
  <si>
    <t>02640445R</t>
  </si>
  <si>
    <t>stromky s obvodem kmínku 8 - 10 cm</t>
  </si>
  <si>
    <t>58213028</t>
  </si>
  <si>
    <t>"vysokokmeny se zemním balem, viz příloha D.1"</t>
  </si>
  <si>
    <t>6</t>
  </si>
  <si>
    <t>61231000R</t>
  </si>
  <si>
    <t>Signální kolík ke dřevinám D do 0,1 m délky do 2 m</t>
  </si>
  <si>
    <t>846685313</t>
  </si>
  <si>
    <t>"signální kolík ke stromkům a keřům - kolík ke každé 10. sazenici, vč. materiálu, viz příloha D.1"</t>
  </si>
  <si>
    <t>(2296+1796)/10</t>
  </si>
  <si>
    <t>7</t>
  </si>
  <si>
    <t>02650442R</t>
  </si>
  <si>
    <t>poloodrostky výšky 51-70 cm</t>
  </si>
  <si>
    <t>-1981533430</t>
  </si>
  <si>
    <t>"poloodrostky prostokořenné, viz příloha D.1"</t>
  </si>
  <si>
    <t>1796</t>
  </si>
  <si>
    <t>02652024R</t>
  </si>
  <si>
    <t>keře výšky 60 - 80 cm</t>
  </si>
  <si>
    <t>-2124064765</t>
  </si>
  <si>
    <t>"keře krytokořenné, viz příloha D.1"</t>
  </si>
  <si>
    <t>2296</t>
  </si>
  <si>
    <t>9</t>
  </si>
  <si>
    <t>183111114</t>
  </si>
  <si>
    <t>Hloubení jamek pro vysazování rostlin v zemině tř.1 až 4 bez výměny půdy v rovině nebo na svahu do 1:5, objemu přes 0,01 do 0,02 m3</t>
  </si>
  <si>
    <t>642032065</t>
  </si>
  <si>
    <t>"výsadba poloodrostků a keřů, viz příloha D.1"</t>
  </si>
  <si>
    <t>2296+1796</t>
  </si>
  <si>
    <t>10</t>
  </si>
  <si>
    <t>60591257</t>
  </si>
  <si>
    <t>kůl vyvazovací dřevěný impregnovaný D 8cm dl 3m</t>
  </si>
  <si>
    <t>-2122957902</t>
  </si>
  <si>
    <t>64*3</t>
  </si>
  <si>
    <t>11</t>
  </si>
  <si>
    <t>183403112</t>
  </si>
  <si>
    <t>Obdělání půdy oráním hl. přes 100 do 200 mm v rovině nebo na svahu do 1:5</t>
  </si>
  <si>
    <t>759427042</t>
  </si>
  <si>
    <t xml:space="preserve">Poznámka k souboru cen:_x000d_
1. Každé opakované obdělání půdy se oceňuje samostatně._x000d_
2. Ceny -3114 a -3115 lze použít i pro obdělání půdy aktivními branami._x000d_
</t>
  </si>
  <si>
    <t>viz příloha D.1"</t>
  </si>
  <si>
    <t>15335</t>
  </si>
  <si>
    <t>12</t>
  </si>
  <si>
    <t>183403151</t>
  </si>
  <si>
    <t>Obdělání půdy smykováním v rovině nebo na svahu do 1:5</t>
  </si>
  <si>
    <t>655480680</t>
  </si>
  <si>
    <t>13</t>
  </si>
  <si>
    <t>25191155R4</t>
  </si>
  <si>
    <t>hydrogel</t>
  </si>
  <si>
    <t>-611935563</t>
  </si>
  <si>
    <t>"dodání hydrogelu k jednotlivým sazenicím, viz příloha D.1"</t>
  </si>
  <si>
    <t>"vysokokmeny 180 g/1 ks"</t>
  </si>
  <si>
    <t>64*0,180</t>
  </si>
  <si>
    <t>"poloodrostky 20 g/1 ks"</t>
  </si>
  <si>
    <t>1796*0,020</t>
  </si>
  <si>
    <t>Součet</t>
  </si>
  <si>
    <t>14</t>
  </si>
  <si>
    <t>184102111</t>
  </si>
  <si>
    <t>Výsadba dřeviny s balem do předem vyhloubené jamky se zalitím v rovině nebo na svahu do 1:5, při průměru balu přes 100 do 200 mm</t>
  </si>
  <si>
    <t>1452432427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</si>
  <si>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</si>
  <si>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"viz příloha D.1"</t>
  </si>
  <si>
    <t>"výsadba poloodrostků"</t>
  </si>
  <si>
    <t>"výsadba keřů"</t>
  </si>
  <si>
    <t>184102113</t>
  </si>
  <si>
    <t>Výsadba dřeviny s balem do předem vyhloubené jamky se zalitím v rovině nebo na svahu do 1:5, při průměru balu přes 300 do 400 mm</t>
  </si>
  <si>
    <t>943662193</t>
  </si>
  <si>
    <t>"(vysokokmeny), viz příloha D.1"</t>
  </si>
  <si>
    <t>16</t>
  </si>
  <si>
    <t>184215133</t>
  </si>
  <si>
    <t>Ukotvení dřeviny kůly třemi kůly, délky přes 2 do 3 m</t>
  </si>
  <si>
    <t>1974635371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</si>
  <si>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</si>
  <si>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"kůly k vysokokmenům délky 2,5 m (1 stromek- 3 kůly), včetně příčníků 0,3 m (3 kůly), viz příloha D.1"</t>
  </si>
  <si>
    <t>17</t>
  </si>
  <si>
    <t>184813121</t>
  </si>
  <si>
    <t>Ochrana dřevin před okusem zvěří mechanicky v rovině nebo ve svahu do 1:5, pletivem, výšky do 2 m</t>
  </si>
  <si>
    <t>2031702424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</si>
  <si>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</si>
  <si>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18</t>
  </si>
  <si>
    <t>25191155R</t>
  </si>
  <si>
    <t>repelent proti okusu zvěří</t>
  </si>
  <si>
    <t>-400397646</t>
  </si>
  <si>
    <t>"spotřeba 9 kg/ 1000 ks sazenic, viz příloha D.1"</t>
  </si>
  <si>
    <t>"poloodrostky"</t>
  </si>
  <si>
    <t>"keře"</t>
  </si>
  <si>
    <t>(2296+1796)/1000*9</t>
  </si>
  <si>
    <t>19</t>
  </si>
  <si>
    <t>184813134</t>
  </si>
  <si>
    <t>Ochrana dřevin před okusem zvěří chemicky nátěrem, v rovině nebo ve svahu do 1:5 listnatých, výšky přes 70 cm</t>
  </si>
  <si>
    <t>100 kus</t>
  </si>
  <si>
    <t>955712383</t>
  </si>
  <si>
    <t>(2296+1796)/100</t>
  </si>
  <si>
    <t>20</t>
  </si>
  <si>
    <t>184816111</t>
  </si>
  <si>
    <t>Hnojení sazenic průmyslovými hnojivy v množství do 0,25 kg k jedné sazenici</t>
  </si>
  <si>
    <t>-1295965622</t>
  </si>
  <si>
    <t xml:space="preserve">Poznámka k souboru cen:_x000d_
1. V cenách jsou započteny i náklady spojené s dopravou hnojiva ze vzdálenosti do 200 m, pro jakoukoliv velikost jamky_x000d_
2. V cenách nejsou započteny náklady na dodání hnojiva; hnojiva se oceňují ve specifikaci. Ztratné lze stanovit ve výši 5 %._x000d_
</t>
  </si>
  <si>
    <t>"hydrogel, stromy, viz příloha D.1"</t>
  </si>
  <si>
    <t>184851111</t>
  </si>
  <si>
    <t>Hnojení roztokem hnojiva v rovině nebo na svahu do 1:5</t>
  </si>
  <si>
    <t>-2080900949</t>
  </si>
  <si>
    <t xml:space="preserve">Poznámka k souboru cen:_x000d_
1. V cenách jsou započteny i náklady na dovoz vody do vzdálenosti 10 km. Dovoz vody nad 10 km se oceňuje cenou části A02 185 85-1119 Dovoz vody pro zálivku._x000d_
2. Ceny jsou určeny pro hnojení:_x000d_
a) plošné na list v množství do 10 m3/ha._x000d_
b) do sond při množství do 50 l/1 sonda_x000d_
c) zeleně na konstrukci do množství 5 l/m3._x000d_
3. Ceny lze použít i pro přípravu rašelino-minerální kaše při výsadbě dřevin s balem bez výměny půdy při množství do 75 l roztoku hnojiva nebo vody na 1 jámu._x000d_
</t>
  </si>
  <si>
    <t>"máčení ectovit 30 g/1 ks stromu"</t>
  </si>
  <si>
    <t>1509*0,030/1000</t>
  </si>
  <si>
    <t>"máčení symbivit 80 g/1 ks stromu"</t>
  </si>
  <si>
    <t>351*0,080/1000</t>
  </si>
  <si>
    <t>"voda na doředění"</t>
  </si>
  <si>
    <t>730/1000</t>
  </si>
  <si>
    <t>22</t>
  </si>
  <si>
    <t>25191155R2</t>
  </si>
  <si>
    <t>mykorhizní roztok ECTOVIT</t>
  </si>
  <si>
    <t>1819325031</t>
  </si>
  <si>
    <t>1509*0,030</t>
  </si>
  <si>
    <t>"máčení ectovit 30 g/1 ks stromků, viz příloha D.1"</t>
  </si>
  <si>
    <t>23</t>
  </si>
  <si>
    <t>25191155R3</t>
  </si>
  <si>
    <t>mykorhizní roztok SYMBIVIT</t>
  </si>
  <si>
    <t>911067701</t>
  </si>
  <si>
    <t>351*0,080</t>
  </si>
  <si>
    <t>24</t>
  </si>
  <si>
    <t>184911431R</t>
  </si>
  <si>
    <t>Mulčování rostlin slámou tl. do 0,15 m v rovině a svahu do 1:5</t>
  </si>
  <si>
    <t>-2113106520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</si>
  <si>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</si>
  <si>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"mulč v tl. 8 - 12 cm, stromy a keře, 0,5 m2/ks, viz příloha D.1"</t>
  </si>
  <si>
    <t>4156*0,5</t>
  </si>
  <si>
    <t>25</t>
  </si>
  <si>
    <t>10391100R</t>
  </si>
  <si>
    <t>sláma VL</t>
  </si>
  <si>
    <t>-59754490</t>
  </si>
  <si>
    <t>"pro stromy a keře, 0,5 m2/ks, viz příloha D.1"</t>
  </si>
  <si>
    <t>4156*0,5*0,15</t>
  </si>
  <si>
    <t>26</t>
  </si>
  <si>
    <t>185804311</t>
  </si>
  <si>
    <t>Zalití rostlin vodou plochy záhonů jednotlivě do 20 m2</t>
  </si>
  <si>
    <t>1375538036</t>
  </si>
  <si>
    <t>"zalití po výsadbě 100 l k 1 stromku (64 ks stromů)"</t>
  </si>
  <si>
    <t>64*0,100</t>
  </si>
  <si>
    <t>"zalití po výsadbě 20 l k 1 poloodrostku nebo keři (1796 ks stromků+2296 ks keřů)"</t>
  </si>
  <si>
    <t>(2296+1796)*0,020</t>
  </si>
  <si>
    <t>27</t>
  </si>
  <si>
    <t>185851121</t>
  </si>
  <si>
    <t>Dovoz vody pro zálivku rostlin na vzdálenost do 1000 m</t>
  </si>
  <si>
    <t>-1208297370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</si>
  <si>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</si>
  <si>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88,24</t>
  </si>
  <si>
    <t>28</t>
  </si>
  <si>
    <t>185851129</t>
  </si>
  <si>
    <t>Dovoz vody pro zálivku rostlin Příplatek k ceně za každých dalších i započatých 1000 m</t>
  </si>
  <si>
    <t>333851497</t>
  </si>
  <si>
    <t>29</t>
  </si>
  <si>
    <t>348951240R</t>
  </si>
  <si>
    <t>Oplocení lesních kultur dřevěnými kůly průměru do 120 mm, bez impregnace, v osové vzdálenosti 3 m, v oplocení výšky 1,6 m, s 5 až 7 řadami ocelového drátu taženého, průměru 3 mm</t>
  </si>
  <si>
    <t>m</t>
  </si>
  <si>
    <t>862225938</t>
  </si>
  <si>
    <t xml:space="preserve">Poznámka k souboru cen:_x000d_
1. V cenách -2161 až -2262 jsou započteny i náklady na zemní práce pro osazení sloupků vrat._x000d_
2. Výškou plotu se rozumí svislá vzdálenost mezi terénem a nejvyšším bodem madla, popř. nejvýše položeným taženým drátem._x000d_
3. Výškou vrat se rozumí svislá vzdálenost mezi terénem a horním koncem plotové tyčky._x000d_
4. Šířkou vrat se rozumí vodorovná vzdálenost mezi sloupky, na kterých jsou vrata zavěšena._x000d_
</t>
  </si>
  <si>
    <t>specifikace viz D.1</t>
  </si>
  <si>
    <t>"6 ks oplocenek, viz příloha C.2, D.1"</t>
  </si>
  <si>
    <t>"dubové kůly bez impregnace, v osové vzdálenosti 3 m, kůly do jam vrtaných 0,6 m"</t>
  </si>
  <si>
    <t>"oplocení výšky 1,6 m, včetně zřízení zavětrování u každého třetího kůlu a přichycení pletiva k terénu, včetně 2 ks branek/1 oplocenku"</t>
  </si>
  <si>
    <t>1592</t>
  </si>
  <si>
    <t>30</t>
  </si>
  <si>
    <t>998231311</t>
  </si>
  <si>
    <t>Přesun hmot pro sadovnické a krajinářské úpravy - strojně dopravní vzdálenost do 5000 m</t>
  </si>
  <si>
    <t>t</t>
  </si>
  <si>
    <t>74895183</t>
  </si>
  <si>
    <t>SO01.1 - SO01.1 Násled. péče 1.rok</t>
  </si>
  <si>
    <t>111151231</t>
  </si>
  <si>
    <t>Pokosení trávníku při souvislé ploše přes 1000 do 10000 m2 lučního v rovině nebo svahu do 1:5</t>
  </si>
  <si>
    <t>1613995368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</si>
  <si>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</si>
  <si>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"sečení travnatých ploch 3 x za sezónu, bez odvozu, viz příloha D.1"</t>
  </si>
  <si>
    <t>3*16136</t>
  </si>
  <si>
    <t>184102111R</t>
  </si>
  <si>
    <t>Doplnění úhynu sazenic všech kategorií a druhů</t>
  </si>
  <si>
    <t>ks</t>
  </si>
  <si>
    <t>-1859942704</t>
  </si>
  <si>
    <t>"odhad úhynu (10 %), viz příloha D.1"</t>
  </si>
  <si>
    <t>4156/10</t>
  </si>
  <si>
    <t>1879222156</t>
  </si>
  <si>
    <t>"2x ročně, viz příloha D.1"</t>
  </si>
  <si>
    <t>40,92*2</t>
  </si>
  <si>
    <t>747290687</t>
  </si>
  <si>
    <t>(2296+1796)/1000*9*2</t>
  </si>
  <si>
    <t>1882353854</t>
  </si>
  <si>
    <t>"zalití v době přísušku 3x ročně 100 l k 1 stromku (64ks stromků)"</t>
  </si>
  <si>
    <t>64*0,100*3</t>
  </si>
  <si>
    <t>"zalití v době přísušku 3x ročně 20 l k 1 poloodrostku nebo keři (1796 ks stromků+2296 ks keřů)"</t>
  </si>
  <si>
    <t>(2296+1796)*0,020*3</t>
  </si>
  <si>
    <t>-44477817</t>
  </si>
  <si>
    <t>-2118378396</t>
  </si>
  <si>
    <t>Kontrola a oprava oplocení, kontrola zdravotního stavu a oprava úvazků</t>
  </si>
  <si>
    <t>soubor</t>
  </si>
  <si>
    <t>895932111</t>
  </si>
  <si>
    <t>"2 x za rok, viz příloha D.1"</t>
  </si>
  <si>
    <t>1437292153</t>
  </si>
  <si>
    <t>SO01.2 - SO01.2 Násled. péče 2.rok</t>
  </si>
  <si>
    <t>-357428517</t>
  </si>
  <si>
    <t>"sečení travnatých ploch 2 x za sezónu, bez odvozu, viz příloha D.1"</t>
  </si>
  <si>
    <t>2*16136</t>
  </si>
  <si>
    <t>906205807</t>
  </si>
  <si>
    <t>1633720843</t>
  </si>
  <si>
    <t>734531929</t>
  </si>
  <si>
    <t>-1712151897</t>
  </si>
  <si>
    <t>"zalití v době přísušku 3x ročně 100 l k 1 stromku (16 ks stromků)"</t>
  </si>
  <si>
    <t>-966168650</t>
  </si>
  <si>
    <t>-1184470564</t>
  </si>
  <si>
    <t>-707962233</t>
  </si>
  <si>
    <t>547535735</t>
  </si>
  <si>
    <t>SO01.3 - SO01.3 Násled. péče 3.rok</t>
  </si>
  <si>
    <t>-699704631</t>
  </si>
  <si>
    <t>1959842739</t>
  </si>
  <si>
    <t>184808121</t>
  </si>
  <si>
    <t>Vyvětvení a tvarový ořez dřevin s úpravou koruny s odnesením odpadu na vzdálenost do 200 m a jeho spálením, při výšce stromu přes 3 do 5 m</t>
  </si>
  <si>
    <t>2082892427</t>
  </si>
  <si>
    <t>"výchovný řez a vyvětvení soliterních stromů, viz příloha D.1"</t>
  </si>
  <si>
    <t>1565724976</t>
  </si>
  <si>
    <t>1246192408</t>
  </si>
  <si>
    <t>1473366638</t>
  </si>
  <si>
    <t>-886070017</t>
  </si>
  <si>
    <t>-1217737948</t>
  </si>
  <si>
    <t xml:space="preserve">"zalití v době přísušku 3x ročně  100 l k 1 stromku (64 ks stromků)"</t>
  </si>
  <si>
    <t xml:space="preserve">"zalití v době přísušku 3x ročně  20 l k 1 poloodrostku nebo keři (1796 ks stromků+2296 ks keřů)"</t>
  </si>
  <si>
    <t>-1667885223</t>
  </si>
  <si>
    <t>-475449165</t>
  </si>
  <si>
    <t>-218351178</t>
  </si>
  <si>
    <t>"2 x za rok, + celková oprava před předáním díla, viz příloha D.1"</t>
  </si>
  <si>
    <t>-1125214894</t>
  </si>
  <si>
    <t>VON - VON</t>
  </si>
  <si>
    <t xml:space="preserve">    3 - Svislé a kompletní konstrukce</t>
  </si>
  <si>
    <t>Svislé a kompletní konstrukce</t>
  </si>
  <si>
    <t>338950143</t>
  </si>
  <si>
    <t>Osazení dřevěných kůlových konstrukcí svislých Příplatek k cenám jednotlivých kůlů do jam se zadusáním do zeminy, výšky kůlů nad terénem přes 1,0 do 1,5 m</t>
  </si>
  <si>
    <t>810745242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</si>
  <si>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samostatně._x000d_
2. Ceny -0131 až -0156 a -0231 až -0256 jsou určeny pro osazování konstrukcí z jednotlivých kůlů, ve kterých je osová vzdálenost kůlů rovna nebo větší než 400 mm._x000d_
3. V cenách jsou započteny i náklady na :_x000d_
a) vytýčení a rozměření trasy_x000d_
b) řezání kůlů, sražení hran řezných ploch a dvojnásobný impregnační nátěr řezných ploch včetně nákladů na dodání impregnační hmoty._x000d_
4. V cenách -0101 až -0105, -0131 až -0135, -0201 až -0205, -0231 až -0235 jsou započteny i náklady na dodání betonových směsí._x000d_
5. V cenách -0121 až -0126, -0151 až -0156, -0221 až –0226 a -0251 až -0256 jsou započteny i náklady na zhotovení šablon oblouků a dočasných podpěrných konstrukcí sestav šikmých kůlů._x000d_
6. V cenách nejsou započteny náklady na provedení zemních prací; tyto práce se oceňují příslušnými cenami katalogu 800-1 Zemní práce._x000d_
7. V cenách -0111 až -0115, -0141 až -0145, -0211 až -0215 a -0241 až -0245 nejsou započteny náklady na případné prohození zeminy; tyto práce, pokud je prohození předepsáno projektem, se oceňují cenou souboru cen 1751 Obsypání objektů katalogu 800-1 Zemní práce._x000d_
8. V cenách nejsou započteny náklady na podkladní vrstvy; tyto práce se oceňují cenami souboru cen 451 5 . - . 1 Lože pod potrubí, stoky a drobné objekty části A01 katalogu 827-1 Vedení trubní dálková a přípojná – vodovody a kanalizace._x000d_
9. Množství měrných jednotek se určuje u řadových konstrukcí v ose řady, mezi vnějšími hranami krajních kůlů. Prořez lze stanovit ve výši 2%._x000d_
</t>
  </si>
  <si>
    <t>"akátové nebo dubové ohradní kůly na hranici pozemku, viz příloha D.1, C.2"</t>
  </si>
  <si>
    <t>05213011R</t>
  </si>
  <si>
    <t>výřezy tyčové odkorněné</t>
  </si>
  <si>
    <t>23614464</t>
  </si>
  <si>
    <t>26*(0,075*0,075)*3,14*1,8</t>
  </si>
  <si>
    <t>R01</t>
  </si>
  <si>
    <t xml:space="preserve">Zařízení staveniště, odstranění zařízení staveniště a úklid_x000d_
</t>
  </si>
  <si>
    <t>-1147379112</t>
  </si>
  <si>
    <t>"vč. zajištění přístupu, příp. zřízenísjezdů, koordinace se správci sítí, vytyčení průběhu sítí a OP, vedení evidence odpadů, úklid odpadků po stavbě"</t>
  </si>
  <si>
    <t>R02</t>
  </si>
  <si>
    <t>Zajištění veškerých geodetických prací souvisejících s realizací díla</t>
  </si>
  <si>
    <t>-2027954349</t>
  </si>
  <si>
    <t xml:space="preserve">vytyčení pozemků staveniště </t>
  </si>
  <si>
    <t>vytyčení výsadeb</t>
  </si>
  <si>
    <t>osazení mezníků plastových 67 ks</t>
  </si>
  <si>
    <t>osazení mezníků kamenných 7 ks</t>
  </si>
  <si>
    <t>ZPS.ABZ1760R</t>
  </si>
  <si>
    <t>Mezník kamenný</t>
  </si>
  <si>
    <t>1538366620</t>
  </si>
  <si>
    <t>mezníky M2 nebo M5, viz specifikace TZ D.1</t>
  </si>
  <si>
    <t>R03</t>
  </si>
  <si>
    <t>Osazení ptačích budek, vč. materiálu</t>
  </si>
  <si>
    <t>1804843652</t>
  </si>
  <si>
    <t>"dle specifikace, viz příloha D.1"</t>
  </si>
  <si>
    <t>1+2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</si>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</sst>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14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18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18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11-13-13-18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11-13-13-18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20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20.11.2020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29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27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49</v>
      </c>
      <c r="D52" s="88"/>
      <c r="E52" s="88"/>
      <c r="F52" s="88"/>
      <c r="G52" s="88"/>
      <c r="H52" s="89"/>
      <c r="I52" s="90" t="s">
        <v>50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51</v>
      </c>
      <c r="AH52" s="88"/>
      <c r="AI52" s="88"/>
      <c r="AJ52" s="88"/>
      <c r="AK52" s="88"/>
      <c r="AL52" s="88"/>
      <c r="AM52" s="88"/>
      <c r="AN52" s="90" t="s">
        <v>52</v>
      </c>
      <c r="AO52" s="88"/>
      <c r="AP52" s="88"/>
      <c r="AQ52" s="92" t="s">
        <v>53</v>
      </c>
      <c r="AR52" s="45"/>
      <c r="AS52" s="93" t="s">
        <v>54</v>
      </c>
      <c r="AT52" s="94" t="s">
        <v>55</v>
      </c>
      <c r="AU52" s="94" t="s">
        <v>56</v>
      </c>
      <c r="AV52" s="94" t="s">
        <v>57</v>
      </c>
      <c r="AW52" s="94" t="s">
        <v>58</v>
      </c>
      <c r="AX52" s="94" t="s">
        <v>59</v>
      </c>
      <c r="AY52" s="94" t="s">
        <v>60</v>
      </c>
      <c r="AZ52" s="94" t="s">
        <v>61</v>
      </c>
      <c r="BA52" s="94" t="s">
        <v>62</v>
      </c>
      <c r="BB52" s="94" t="s">
        <v>63</v>
      </c>
      <c r="BC52" s="94" t="s">
        <v>64</v>
      </c>
      <c r="BD52" s="95" t="s">
        <v>65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18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67</v>
      </c>
      <c r="BT54" s="110" t="s">
        <v>68</v>
      </c>
      <c r="BU54" s="111" t="s">
        <v>69</v>
      </c>
      <c r="BV54" s="110" t="s">
        <v>70</v>
      </c>
      <c r="BW54" s="110" t="s">
        <v>5</v>
      </c>
      <c r="BX54" s="110" t="s">
        <v>71</v>
      </c>
      <c r="CL54" s="110" t="s">
        <v>18</v>
      </c>
    </row>
    <row r="55" s="7" customFormat="1" ht="16.5" customHeight="1">
      <c r="A55" s="112" t="s">
        <v>72</v>
      </c>
      <c r="B55" s="113"/>
      <c r="C55" s="114"/>
      <c r="D55" s="115" t="s">
        <v>73</v>
      </c>
      <c r="E55" s="115"/>
      <c r="F55" s="115"/>
      <c r="G55" s="115"/>
      <c r="H55" s="115"/>
      <c r="I55" s="116"/>
      <c r="J55" s="115" t="s">
        <v>73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'SO01 - SO01'!J30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74</v>
      </c>
      <c r="AR55" s="119"/>
      <c r="AS55" s="120">
        <v>0</v>
      </c>
      <c r="AT55" s="121">
        <f>ROUND(SUM(AV55:AW55),2)</f>
        <v>0</v>
      </c>
      <c r="AU55" s="122">
        <f>'SO01 - SO01'!P81</f>
        <v>0</v>
      </c>
      <c r="AV55" s="121">
        <f>'SO01 - SO01'!J33</f>
        <v>0</v>
      </c>
      <c r="AW55" s="121">
        <f>'SO01 - SO01'!J34</f>
        <v>0</v>
      </c>
      <c r="AX55" s="121">
        <f>'SO01 - SO01'!J35</f>
        <v>0</v>
      </c>
      <c r="AY55" s="121">
        <f>'SO01 - SO01'!J36</f>
        <v>0</v>
      </c>
      <c r="AZ55" s="121">
        <f>'SO01 - SO01'!F33</f>
        <v>0</v>
      </c>
      <c r="BA55" s="121">
        <f>'SO01 - SO01'!F34</f>
        <v>0</v>
      </c>
      <c r="BB55" s="121">
        <f>'SO01 - SO01'!F35</f>
        <v>0</v>
      </c>
      <c r="BC55" s="121">
        <f>'SO01 - SO01'!F36</f>
        <v>0</v>
      </c>
      <c r="BD55" s="123">
        <f>'SO01 - SO01'!F37</f>
        <v>0</v>
      </c>
      <c r="BE55" s="7"/>
      <c r="BT55" s="124" t="s">
        <v>75</v>
      </c>
      <c r="BV55" s="124" t="s">
        <v>70</v>
      </c>
      <c r="BW55" s="124" t="s">
        <v>76</v>
      </c>
      <c r="BX55" s="124" t="s">
        <v>5</v>
      </c>
      <c r="CL55" s="124" t="s">
        <v>18</v>
      </c>
      <c r="CM55" s="124" t="s">
        <v>77</v>
      </c>
    </row>
    <row r="56" s="7" customFormat="1" ht="16.5" customHeight="1">
      <c r="A56" s="112" t="s">
        <v>72</v>
      </c>
      <c r="B56" s="113"/>
      <c r="C56" s="114"/>
      <c r="D56" s="115" t="s">
        <v>78</v>
      </c>
      <c r="E56" s="115"/>
      <c r="F56" s="115"/>
      <c r="G56" s="115"/>
      <c r="H56" s="115"/>
      <c r="I56" s="116"/>
      <c r="J56" s="115" t="s">
        <v>79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'SO01.1 - SO01.1 Násled. p...'!J30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74</v>
      </c>
      <c r="AR56" s="119"/>
      <c r="AS56" s="120">
        <v>0</v>
      </c>
      <c r="AT56" s="121">
        <f>ROUND(SUM(AV56:AW56),2)</f>
        <v>0</v>
      </c>
      <c r="AU56" s="122">
        <f>'SO01.1 - SO01.1 Násled. p...'!P81</f>
        <v>0</v>
      </c>
      <c r="AV56" s="121">
        <f>'SO01.1 - SO01.1 Násled. p...'!J33</f>
        <v>0</v>
      </c>
      <c r="AW56" s="121">
        <f>'SO01.1 - SO01.1 Násled. p...'!J34</f>
        <v>0</v>
      </c>
      <c r="AX56" s="121">
        <f>'SO01.1 - SO01.1 Násled. p...'!J35</f>
        <v>0</v>
      </c>
      <c r="AY56" s="121">
        <f>'SO01.1 - SO01.1 Násled. p...'!J36</f>
        <v>0</v>
      </c>
      <c r="AZ56" s="121">
        <f>'SO01.1 - SO01.1 Násled. p...'!F33</f>
        <v>0</v>
      </c>
      <c r="BA56" s="121">
        <f>'SO01.1 - SO01.1 Násled. p...'!F34</f>
        <v>0</v>
      </c>
      <c r="BB56" s="121">
        <f>'SO01.1 - SO01.1 Násled. p...'!F35</f>
        <v>0</v>
      </c>
      <c r="BC56" s="121">
        <f>'SO01.1 - SO01.1 Násled. p...'!F36</f>
        <v>0</v>
      </c>
      <c r="BD56" s="123">
        <f>'SO01.1 - SO01.1 Násled. p...'!F37</f>
        <v>0</v>
      </c>
      <c r="BE56" s="7"/>
      <c r="BT56" s="124" t="s">
        <v>75</v>
      </c>
      <c r="BV56" s="124" t="s">
        <v>70</v>
      </c>
      <c r="BW56" s="124" t="s">
        <v>80</v>
      </c>
      <c r="BX56" s="124" t="s">
        <v>5</v>
      </c>
      <c r="CL56" s="124" t="s">
        <v>18</v>
      </c>
      <c r="CM56" s="124" t="s">
        <v>77</v>
      </c>
    </row>
    <row r="57" s="7" customFormat="1" ht="16.5" customHeight="1">
      <c r="A57" s="112" t="s">
        <v>72</v>
      </c>
      <c r="B57" s="113"/>
      <c r="C57" s="114"/>
      <c r="D57" s="115" t="s">
        <v>81</v>
      </c>
      <c r="E57" s="115"/>
      <c r="F57" s="115"/>
      <c r="G57" s="115"/>
      <c r="H57" s="115"/>
      <c r="I57" s="116"/>
      <c r="J57" s="115" t="s">
        <v>82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'SO01.2 - SO01.2 Násled. p...'!J30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74</v>
      </c>
      <c r="AR57" s="119"/>
      <c r="AS57" s="120">
        <v>0</v>
      </c>
      <c r="AT57" s="121">
        <f>ROUND(SUM(AV57:AW57),2)</f>
        <v>0</v>
      </c>
      <c r="AU57" s="122">
        <f>'SO01.2 - SO01.2 Násled. p...'!P81</f>
        <v>0</v>
      </c>
      <c r="AV57" s="121">
        <f>'SO01.2 - SO01.2 Násled. p...'!J33</f>
        <v>0</v>
      </c>
      <c r="AW57" s="121">
        <f>'SO01.2 - SO01.2 Násled. p...'!J34</f>
        <v>0</v>
      </c>
      <c r="AX57" s="121">
        <f>'SO01.2 - SO01.2 Násled. p...'!J35</f>
        <v>0</v>
      </c>
      <c r="AY57" s="121">
        <f>'SO01.2 - SO01.2 Násled. p...'!J36</f>
        <v>0</v>
      </c>
      <c r="AZ57" s="121">
        <f>'SO01.2 - SO01.2 Násled. p...'!F33</f>
        <v>0</v>
      </c>
      <c r="BA57" s="121">
        <f>'SO01.2 - SO01.2 Násled. p...'!F34</f>
        <v>0</v>
      </c>
      <c r="BB57" s="121">
        <f>'SO01.2 - SO01.2 Násled. p...'!F35</f>
        <v>0</v>
      </c>
      <c r="BC57" s="121">
        <f>'SO01.2 - SO01.2 Násled. p...'!F36</f>
        <v>0</v>
      </c>
      <c r="BD57" s="123">
        <f>'SO01.2 - SO01.2 Násled. p...'!F37</f>
        <v>0</v>
      </c>
      <c r="BE57" s="7"/>
      <c r="BT57" s="124" t="s">
        <v>75</v>
      </c>
      <c r="BV57" s="124" t="s">
        <v>70</v>
      </c>
      <c r="BW57" s="124" t="s">
        <v>83</v>
      </c>
      <c r="BX57" s="124" t="s">
        <v>5</v>
      </c>
      <c r="CL57" s="124" t="s">
        <v>18</v>
      </c>
      <c r="CM57" s="124" t="s">
        <v>77</v>
      </c>
    </row>
    <row r="58" s="7" customFormat="1" ht="16.5" customHeight="1">
      <c r="A58" s="112" t="s">
        <v>72</v>
      </c>
      <c r="B58" s="113"/>
      <c r="C58" s="114"/>
      <c r="D58" s="115" t="s">
        <v>84</v>
      </c>
      <c r="E58" s="115"/>
      <c r="F58" s="115"/>
      <c r="G58" s="115"/>
      <c r="H58" s="115"/>
      <c r="I58" s="116"/>
      <c r="J58" s="115" t="s">
        <v>85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'SO01.3 - SO01.3 Násled. p...'!J30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74</v>
      </c>
      <c r="AR58" s="119"/>
      <c r="AS58" s="120">
        <v>0</v>
      </c>
      <c r="AT58" s="121">
        <f>ROUND(SUM(AV58:AW58),2)</f>
        <v>0</v>
      </c>
      <c r="AU58" s="122">
        <f>'SO01.3 - SO01.3 Násled. p...'!P81</f>
        <v>0</v>
      </c>
      <c r="AV58" s="121">
        <f>'SO01.3 - SO01.3 Násled. p...'!J33</f>
        <v>0</v>
      </c>
      <c r="AW58" s="121">
        <f>'SO01.3 - SO01.3 Násled. p...'!J34</f>
        <v>0</v>
      </c>
      <c r="AX58" s="121">
        <f>'SO01.3 - SO01.3 Násled. p...'!J35</f>
        <v>0</v>
      </c>
      <c r="AY58" s="121">
        <f>'SO01.3 - SO01.3 Násled. p...'!J36</f>
        <v>0</v>
      </c>
      <c r="AZ58" s="121">
        <f>'SO01.3 - SO01.3 Násled. p...'!F33</f>
        <v>0</v>
      </c>
      <c r="BA58" s="121">
        <f>'SO01.3 - SO01.3 Násled. p...'!F34</f>
        <v>0</v>
      </c>
      <c r="BB58" s="121">
        <f>'SO01.3 - SO01.3 Násled. p...'!F35</f>
        <v>0</v>
      </c>
      <c r="BC58" s="121">
        <f>'SO01.3 - SO01.3 Násled. p...'!F36</f>
        <v>0</v>
      </c>
      <c r="BD58" s="123">
        <f>'SO01.3 - SO01.3 Násled. p...'!F37</f>
        <v>0</v>
      </c>
      <c r="BE58" s="7"/>
      <c r="BT58" s="124" t="s">
        <v>75</v>
      </c>
      <c r="BV58" s="124" t="s">
        <v>70</v>
      </c>
      <c r="BW58" s="124" t="s">
        <v>86</v>
      </c>
      <c r="BX58" s="124" t="s">
        <v>5</v>
      </c>
      <c r="CL58" s="124" t="s">
        <v>18</v>
      </c>
      <c r="CM58" s="124" t="s">
        <v>77</v>
      </c>
    </row>
    <row r="59" s="7" customFormat="1" ht="16.5" customHeight="1">
      <c r="A59" s="112" t="s">
        <v>72</v>
      </c>
      <c r="B59" s="113"/>
      <c r="C59" s="114"/>
      <c r="D59" s="115" t="s">
        <v>87</v>
      </c>
      <c r="E59" s="115"/>
      <c r="F59" s="115"/>
      <c r="G59" s="115"/>
      <c r="H59" s="115"/>
      <c r="I59" s="116"/>
      <c r="J59" s="115" t="s">
        <v>87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'VON - VON'!J30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74</v>
      </c>
      <c r="AR59" s="119"/>
      <c r="AS59" s="125">
        <v>0</v>
      </c>
      <c r="AT59" s="126">
        <f>ROUND(SUM(AV59:AW59),2)</f>
        <v>0</v>
      </c>
      <c r="AU59" s="127">
        <f>'VON - VON'!P81</f>
        <v>0</v>
      </c>
      <c r="AV59" s="126">
        <f>'VON - VON'!J33</f>
        <v>0</v>
      </c>
      <c r="AW59" s="126">
        <f>'VON - VON'!J34</f>
        <v>0</v>
      </c>
      <c r="AX59" s="126">
        <f>'VON - VON'!J35</f>
        <v>0</v>
      </c>
      <c r="AY59" s="126">
        <f>'VON - VON'!J36</f>
        <v>0</v>
      </c>
      <c r="AZ59" s="126">
        <f>'VON - VON'!F33</f>
        <v>0</v>
      </c>
      <c r="BA59" s="126">
        <f>'VON - VON'!F34</f>
        <v>0</v>
      </c>
      <c r="BB59" s="126">
        <f>'VON - VON'!F35</f>
        <v>0</v>
      </c>
      <c r="BC59" s="126">
        <f>'VON - VON'!F36</f>
        <v>0</v>
      </c>
      <c r="BD59" s="128">
        <f>'VON - VON'!F37</f>
        <v>0</v>
      </c>
      <c r="BE59" s="7"/>
      <c r="BT59" s="124" t="s">
        <v>75</v>
      </c>
      <c r="BV59" s="124" t="s">
        <v>70</v>
      </c>
      <c r="BW59" s="124" t="s">
        <v>88</v>
      </c>
      <c r="BX59" s="124" t="s">
        <v>5</v>
      </c>
      <c r="CL59" s="124" t="s">
        <v>18</v>
      </c>
      <c r="CM59" s="124" t="s">
        <v>77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vF2RcEnxaE2AburgJgr36HXoIJ7CfK5loTRQFz+ZKUI3Gt+p/m+SG4S6I6m+TY2yP4TyXr1uhNKMyn8mp3+5/Q==" hashValue="swFoyuTvx51kPu25RsTXXqlZgbs1p7tW0AA3IbZcE7Igxwak2ZBiiytA4hRlXQlCxeLbhfhK4lW8dp2R6Inrf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1 - SO01'!C2" display="/"/>
    <hyperlink ref="A56" location="'SO01.1 - SO01.1 Násled. p...'!C2" display="/"/>
    <hyperlink ref="A57" location="'SO01.2 - SO01.2 Násled. p...'!C2" display="/"/>
    <hyperlink ref="A58" location="'SO01.3 - SO01.3 Násled. p...'!C2" display="/"/>
    <hyperlink ref="A59" location="'VON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11-13-13-18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20.11.2020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ROUND((SUM(BE81:BE219)),  2)</f>
        <v>0</v>
      </c>
      <c r="G33" s="39"/>
      <c r="H33" s="39"/>
      <c r="I33" s="149">
        <v>0.20999999999999999</v>
      </c>
      <c r="J33" s="148">
        <f>ROUND(((SUM(BE81:BE219))*I33),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ROUND((SUM(BF81:BF219)),  2)</f>
        <v>0</v>
      </c>
      <c r="G34" s="39"/>
      <c r="H34" s="39"/>
      <c r="I34" s="149">
        <v>0.14999999999999999</v>
      </c>
      <c r="J34" s="148">
        <f>ROUND(((SUM(BF81:BF219))*I34),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ROUND((SUM(BG81:BG219)),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ROUND((SUM(BH81:BH219)),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ROUND((SUM(BI81:BI219)),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11-13-13-18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SO01 - SO01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20.11.2020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98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11-13-13-18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SO01 - SO01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20.11.2020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99</v>
      </c>
      <c r="D80" s="181" t="s">
        <v>53</v>
      </c>
      <c r="E80" s="181" t="s">
        <v>49</v>
      </c>
      <c r="F80" s="181" t="s">
        <v>50</v>
      </c>
      <c r="G80" s="181" t="s">
        <v>100</v>
      </c>
      <c r="H80" s="181" t="s">
        <v>101</v>
      </c>
      <c r="I80" s="181" t="s">
        <v>102</v>
      </c>
      <c r="J80" s="181" t="s">
        <v>94</v>
      </c>
      <c r="K80" s="182" t="s">
        <v>103</v>
      </c>
      <c r="L80" s="183"/>
      <c r="M80" s="93" t="s">
        <v>18</v>
      </c>
      <c r="N80" s="94" t="s">
        <v>38</v>
      </c>
      <c r="O80" s="94" t="s">
        <v>104</v>
      </c>
      <c r="P80" s="94" t="s">
        <v>105</v>
      </c>
      <c r="Q80" s="94" t="s">
        <v>106</v>
      </c>
      <c r="R80" s="94" t="s">
        <v>107</v>
      </c>
      <c r="S80" s="94" t="s">
        <v>108</v>
      </c>
      <c r="T80" s="95" t="s">
        <v>109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110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96.767593000000005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111</v>
      </c>
      <c r="F82" s="192" t="s">
        <v>112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96.767593000000005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113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114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SUM(P84:P219)</f>
        <v>0</v>
      </c>
      <c r="Q83" s="197"/>
      <c r="R83" s="198">
        <f>SUM(R84:R219)</f>
        <v>96.767593000000005</v>
      </c>
      <c r="S83" s="197"/>
      <c r="T83" s="199">
        <f>SUM(T84:T219)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113</v>
      </c>
      <c r="BK83" s="202">
        <f>SUM(BK84:BK219)</f>
        <v>0</v>
      </c>
    </row>
    <row r="84" s="2" customFormat="1" ht="14.4" customHeight="1">
      <c r="A84" s="39"/>
      <c r="B84" s="40"/>
      <c r="C84" s="205" t="s">
        <v>115</v>
      </c>
      <c r="D84" s="205" t="s">
        <v>116</v>
      </c>
      <c r="E84" s="206" t="s">
        <v>117</v>
      </c>
      <c r="F84" s="207" t="s">
        <v>118</v>
      </c>
      <c r="G84" s="208" t="s">
        <v>119</v>
      </c>
      <c r="H84" s="209">
        <v>150</v>
      </c>
      <c r="I84" s="210"/>
      <c r="J84" s="211">
        <f>ROUND(I84*H84,2)</f>
        <v>0</v>
      </c>
      <c r="K84" s="207" t="s">
        <v>120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121</v>
      </c>
      <c r="AT84" s="216" t="s">
        <v>116</v>
      </c>
      <c r="AU84" s="216" t="s">
        <v>77</v>
      </c>
      <c r="AY84" s="18" t="s">
        <v>113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121</v>
      </c>
      <c r="BM84" s="216" t="s">
        <v>122</v>
      </c>
    </row>
    <row r="85" s="2" customFormat="1">
      <c r="A85" s="39"/>
      <c r="B85" s="40"/>
      <c r="C85" s="41"/>
      <c r="D85" s="218" t="s">
        <v>123</v>
      </c>
      <c r="E85" s="41"/>
      <c r="F85" s="219" t="s">
        <v>124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123</v>
      </c>
      <c r="AU85" s="18" t="s">
        <v>77</v>
      </c>
    </row>
    <row r="86" s="2" customFormat="1" ht="14.4" customHeight="1">
      <c r="A86" s="39"/>
      <c r="B86" s="40"/>
      <c r="C86" s="205" t="s">
        <v>125</v>
      </c>
      <c r="D86" s="205" t="s">
        <v>116</v>
      </c>
      <c r="E86" s="206" t="s">
        <v>126</v>
      </c>
      <c r="F86" s="207" t="s">
        <v>127</v>
      </c>
      <c r="G86" s="208" t="s">
        <v>119</v>
      </c>
      <c r="H86" s="209">
        <v>40</v>
      </c>
      <c r="I86" s="210"/>
      <c r="J86" s="211">
        <f>ROUND(I86*H86,2)</f>
        <v>0</v>
      </c>
      <c r="K86" s="207" t="s">
        <v>120</v>
      </c>
      <c r="L86" s="45"/>
      <c r="M86" s="212" t="s">
        <v>18</v>
      </c>
      <c r="N86" s="213" t="s">
        <v>39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121</v>
      </c>
      <c r="AT86" s="216" t="s">
        <v>116</v>
      </c>
      <c r="AU86" s="216" t="s">
        <v>77</v>
      </c>
      <c r="AY86" s="18" t="s">
        <v>113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75</v>
      </c>
      <c r="BK86" s="217">
        <f>ROUND(I86*H86,2)</f>
        <v>0</v>
      </c>
      <c r="BL86" s="18" t="s">
        <v>121</v>
      </c>
      <c r="BM86" s="216" t="s">
        <v>128</v>
      </c>
    </row>
    <row r="87" s="2" customFormat="1">
      <c r="A87" s="39"/>
      <c r="B87" s="40"/>
      <c r="C87" s="41"/>
      <c r="D87" s="218" t="s">
        <v>123</v>
      </c>
      <c r="E87" s="41"/>
      <c r="F87" s="219" t="s">
        <v>129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123</v>
      </c>
      <c r="AU87" s="18" t="s">
        <v>77</v>
      </c>
    </row>
    <row r="88" s="2" customFormat="1" ht="37.8" customHeight="1">
      <c r="A88" s="39"/>
      <c r="B88" s="40"/>
      <c r="C88" s="205" t="s">
        <v>130</v>
      </c>
      <c r="D88" s="205" t="s">
        <v>116</v>
      </c>
      <c r="E88" s="206" t="s">
        <v>131</v>
      </c>
      <c r="F88" s="207" t="s">
        <v>132</v>
      </c>
      <c r="G88" s="208" t="s">
        <v>119</v>
      </c>
      <c r="H88" s="209">
        <v>190</v>
      </c>
      <c r="I88" s="210"/>
      <c r="J88" s="211">
        <f>ROUND(I88*H88,2)</f>
        <v>0</v>
      </c>
      <c r="K88" s="207" t="s">
        <v>120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121</v>
      </c>
      <c r="AT88" s="216" t="s">
        <v>116</v>
      </c>
      <c r="AU88" s="216" t="s">
        <v>77</v>
      </c>
      <c r="AY88" s="18" t="s">
        <v>113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121</v>
      </c>
      <c r="BM88" s="216" t="s">
        <v>133</v>
      </c>
    </row>
    <row r="89" s="2" customFormat="1">
      <c r="A89" s="39"/>
      <c r="B89" s="40"/>
      <c r="C89" s="41"/>
      <c r="D89" s="218" t="s">
        <v>123</v>
      </c>
      <c r="E89" s="41"/>
      <c r="F89" s="219" t="s">
        <v>134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123</v>
      </c>
      <c r="AU89" s="18" t="s">
        <v>77</v>
      </c>
    </row>
    <row r="90" s="2" customFormat="1" ht="24.15" customHeight="1">
      <c r="A90" s="39"/>
      <c r="B90" s="40"/>
      <c r="C90" s="205" t="s">
        <v>135</v>
      </c>
      <c r="D90" s="205" t="s">
        <v>116</v>
      </c>
      <c r="E90" s="206" t="s">
        <v>136</v>
      </c>
      <c r="F90" s="207" t="s">
        <v>137</v>
      </c>
      <c r="G90" s="208" t="s">
        <v>119</v>
      </c>
      <c r="H90" s="209">
        <v>40</v>
      </c>
      <c r="I90" s="210"/>
      <c r="J90" s="211">
        <f>ROUND(I90*H90,2)</f>
        <v>0</v>
      </c>
      <c r="K90" s="207" t="s">
        <v>120</v>
      </c>
      <c r="L90" s="45"/>
      <c r="M90" s="212" t="s">
        <v>18</v>
      </c>
      <c r="N90" s="213" t="s">
        <v>39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121</v>
      </c>
      <c r="AT90" s="216" t="s">
        <v>116</v>
      </c>
      <c r="AU90" s="216" t="s">
        <v>77</v>
      </c>
      <c r="AY90" s="18" t="s">
        <v>113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75</v>
      </c>
      <c r="BK90" s="217">
        <f>ROUND(I90*H90,2)</f>
        <v>0</v>
      </c>
      <c r="BL90" s="18" t="s">
        <v>121</v>
      </c>
      <c r="BM90" s="216" t="s">
        <v>138</v>
      </c>
    </row>
    <row r="91" s="2" customFormat="1">
      <c r="A91" s="39"/>
      <c r="B91" s="40"/>
      <c r="C91" s="41"/>
      <c r="D91" s="218" t="s">
        <v>123</v>
      </c>
      <c r="E91" s="41"/>
      <c r="F91" s="219" t="s">
        <v>139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123</v>
      </c>
      <c r="AU91" s="18" t="s">
        <v>77</v>
      </c>
    </row>
    <row r="92" s="2" customFormat="1" ht="24.15" customHeight="1">
      <c r="A92" s="39"/>
      <c r="B92" s="40"/>
      <c r="C92" s="205" t="s">
        <v>140</v>
      </c>
      <c r="D92" s="205" t="s">
        <v>116</v>
      </c>
      <c r="E92" s="206" t="s">
        <v>141</v>
      </c>
      <c r="F92" s="207" t="s">
        <v>142</v>
      </c>
      <c r="G92" s="208" t="s">
        <v>143</v>
      </c>
      <c r="H92" s="209">
        <v>1550</v>
      </c>
      <c r="I92" s="210"/>
      <c r="J92" s="211">
        <f>ROUND(I92*H92,2)</f>
        <v>0</v>
      </c>
      <c r="K92" s="207" t="s">
        <v>120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121</v>
      </c>
      <c r="AT92" s="216" t="s">
        <v>116</v>
      </c>
      <c r="AU92" s="216" t="s">
        <v>77</v>
      </c>
      <c r="AY92" s="18" t="s">
        <v>113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75</v>
      </c>
      <c r="BK92" s="217">
        <f>ROUND(I92*H92,2)</f>
        <v>0</v>
      </c>
      <c r="BL92" s="18" t="s">
        <v>121</v>
      </c>
      <c r="BM92" s="216" t="s">
        <v>144</v>
      </c>
    </row>
    <row r="93" s="2" customFormat="1">
      <c r="A93" s="39"/>
      <c r="B93" s="40"/>
      <c r="C93" s="41"/>
      <c r="D93" s="218" t="s">
        <v>123</v>
      </c>
      <c r="E93" s="41"/>
      <c r="F93" s="219" t="s">
        <v>145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77</v>
      </c>
    </row>
    <row r="94" s="2" customFormat="1" ht="24.15" customHeight="1">
      <c r="A94" s="39"/>
      <c r="B94" s="40"/>
      <c r="C94" s="205" t="s">
        <v>75</v>
      </c>
      <c r="D94" s="205" t="s">
        <v>116</v>
      </c>
      <c r="E94" s="206" t="s">
        <v>146</v>
      </c>
      <c r="F94" s="207" t="s">
        <v>147</v>
      </c>
      <c r="G94" s="208" t="s">
        <v>143</v>
      </c>
      <c r="H94" s="209">
        <v>15335</v>
      </c>
      <c r="I94" s="210"/>
      <c r="J94" s="211">
        <f>ROUND(I94*H94,2)</f>
        <v>0</v>
      </c>
      <c r="K94" s="207" t="s">
        <v>120</v>
      </c>
      <c r="L94" s="45"/>
      <c r="M94" s="212" t="s">
        <v>18</v>
      </c>
      <c r="N94" s="213" t="s">
        <v>39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121</v>
      </c>
      <c r="AT94" s="216" t="s">
        <v>116</v>
      </c>
      <c r="AU94" s="216" t="s">
        <v>77</v>
      </c>
      <c r="AY94" s="18" t="s">
        <v>113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75</v>
      </c>
      <c r="BK94" s="217">
        <f>ROUND(I94*H94,2)</f>
        <v>0</v>
      </c>
      <c r="BL94" s="18" t="s">
        <v>121</v>
      </c>
      <c r="BM94" s="216" t="s">
        <v>148</v>
      </c>
    </row>
    <row r="95" s="2" customFormat="1">
      <c r="A95" s="39"/>
      <c r="B95" s="40"/>
      <c r="C95" s="41"/>
      <c r="D95" s="218" t="s">
        <v>123</v>
      </c>
      <c r="E95" s="41"/>
      <c r="F95" s="219" t="s">
        <v>149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123</v>
      </c>
      <c r="AU95" s="18" t="s">
        <v>77</v>
      </c>
    </row>
    <row r="96" s="2" customFormat="1" ht="14.4" customHeight="1">
      <c r="A96" s="39"/>
      <c r="B96" s="40"/>
      <c r="C96" s="223" t="s">
        <v>77</v>
      </c>
      <c r="D96" s="223" t="s">
        <v>150</v>
      </c>
      <c r="E96" s="224" t="s">
        <v>151</v>
      </c>
      <c r="F96" s="225" t="s">
        <v>152</v>
      </c>
      <c r="G96" s="226" t="s">
        <v>153</v>
      </c>
      <c r="H96" s="227">
        <v>29.283000000000001</v>
      </c>
      <c r="I96" s="228"/>
      <c r="J96" s="229">
        <f>ROUND(I96*H96,2)</f>
        <v>0</v>
      </c>
      <c r="K96" s="225" t="s">
        <v>120</v>
      </c>
      <c r="L96" s="230"/>
      <c r="M96" s="231" t="s">
        <v>18</v>
      </c>
      <c r="N96" s="232" t="s">
        <v>39</v>
      </c>
      <c r="O96" s="85"/>
      <c r="P96" s="214">
        <f>O96*H96</f>
        <v>0</v>
      </c>
      <c r="Q96" s="214">
        <v>0.001</v>
      </c>
      <c r="R96" s="214">
        <f>Q96*H96</f>
        <v>0.029283000000000003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150</v>
      </c>
      <c r="AU96" s="216" t="s">
        <v>77</v>
      </c>
      <c r="AY96" s="18" t="s">
        <v>113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75</v>
      </c>
      <c r="BK96" s="217">
        <f>ROUND(I96*H96,2)</f>
        <v>0</v>
      </c>
      <c r="BL96" s="18" t="s">
        <v>121</v>
      </c>
      <c r="BM96" s="216" t="s">
        <v>155</v>
      </c>
    </row>
    <row r="97" s="13" customFormat="1">
      <c r="A97" s="13"/>
      <c r="B97" s="233"/>
      <c r="C97" s="234"/>
      <c r="D97" s="218" t="s">
        <v>156</v>
      </c>
      <c r="E97" s="235" t="s">
        <v>18</v>
      </c>
      <c r="F97" s="236" t="s">
        <v>157</v>
      </c>
      <c r="G97" s="234"/>
      <c r="H97" s="235" t="s">
        <v>18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156</v>
      </c>
      <c r="AU97" s="242" t="s">
        <v>77</v>
      </c>
      <c r="AV97" s="13" t="s">
        <v>75</v>
      </c>
      <c r="AW97" s="13" t="s">
        <v>30</v>
      </c>
      <c r="AX97" s="13" t="s">
        <v>68</v>
      </c>
      <c r="AY97" s="242" t="s">
        <v>113</v>
      </c>
    </row>
    <row r="98" s="14" customFormat="1">
      <c r="A98" s="14"/>
      <c r="B98" s="243"/>
      <c r="C98" s="244"/>
      <c r="D98" s="218" t="s">
        <v>156</v>
      </c>
      <c r="E98" s="245" t="s">
        <v>18</v>
      </c>
      <c r="F98" s="246" t="s">
        <v>158</v>
      </c>
      <c r="G98" s="244"/>
      <c r="H98" s="247">
        <v>29.283000000000001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156</v>
      </c>
      <c r="AU98" s="253" t="s">
        <v>77</v>
      </c>
      <c r="AV98" s="14" t="s">
        <v>77</v>
      </c>
      <c r="AW98" s="14" t="s">
        <v>30</v>
      </c>
      <c r="AX98" s="14" t="s">
        <v>75</v>
      </c>
      <c r="AY98" s="253" t="s">
        <v>113</v>
      </c>
    </row>
    <row r="99" s="2" customFormat="1" ht="14.4" customHeight="1">
      <c r="A99" s="39"/>
      <c r="B99" s="40"/>
      <c r="C99" s="223" t="s">
        <v>159</v>
      </c>
      <c r="D99" s="223" t="s">
        <v>150</v>
      </c>
      <c r="E99" s="224" t="s">
        <v>160</v>
      </c>
      <c r="F99" s="225" t="s">
        <v>161</v>
      </c>
      <c r="G99" s="226" t="s">
        <v>153</v>
      </c>
      <c r="H99" s="227">
        <v>42.384</v>
      </c>
      <c r="I99" s="228"/>
      <c r="J99" s="229">
        <f>ROUND(I99*H99,2)</f>
        <v>0</v>
      </c>
      <c r="K99" s="225" t="s">
        <v>120</v>
      </c>
      <c r="L99" s="230"/>
      <c r="M99" s="231" t="s">
        <v>18</v>
      </c>
      <c r="N99" s="232" t="s">
        <v>39</v>
      </c>
      <c r="O99" s="85"/>
      <c r="P99" s="214">
        <f>O99*H99</f>
        <v>0</v>
      </c>
      <c r="Q99" s="214">
        <v>0.001</v>
      </c>
      <c r="R99" s="214">
        <f>Q99*H99</f>
        <v>0.042383999999999998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150</v>
      </c>
      <c r="AU99" s="216" t="s">
        <v>77</v>
      </c>
      <c r="AY99" s="18" t="s">
        <v>113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75</v>
      </c>
      <c r="BK99" s="217">
        <f>ROUND(I99*H99,2)</f>
        <v>0</v>
      </c>
      <c r="BL99" s="18" t="s">
        <v>121</v>
      </c>
      <c r="BM99" s="216" t="s">
        <v>162</v>
      </c>
    </row>
    <row r="100" s="13" customFormat="1">
      <c r="A100" s="13"/>
      <c r="B100" s="233"/>
      <c r="C100" s="234"/>
      <c r="D100" s="218" t="s">
        <v>156</v>
      </c>
      <c r="E100" s="235" t="s">
        <v>18</v>
      </c>
      <c r="F100" s="236" t="s">
        <v>163</v>
      </c>
      <c r="G100" s="234"/>
      <c r="H100" s="235" t="s">
        <v>18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156</v>
      </c>
      <c r="AU100" s="242" t="s">
        <v>77</v>
      </c>
      <c r="AV100" s="13" t="s">
        <v>75</v>
      </c>
      <c r="AW100" s="13" t="s">
        <v>30</v>
      </c>
      <c r="AX100" s="13" t="s">
        <v>68</v>
      </c>
      <c r="AY100" s="242" t="s">
        <v>113</v>
      </c>
    </row>
    <row r="101" s="14" customFormat="1">
      <c r="A101" s="14"/>
      <c r="B101" s="243"/>
      <c r="C101" s="244"/>
      <c r="D101" s="218" t="s">
        <v>156</v>
      </c>
      <c r="E101" s="245" t="s">
        <v>18</v>
      </c>
      <c r="F101" s="246" t="s">
        <v>164</v>
      </c>
      <c r="G101" s="244"/>
      <c r="H101" s="247">
        <v>42.384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156</v>
      </c>
      <c r="AU101" s="253" t="s">
        <v>77</v>
      </c>
      <c r="AV101" s="14" t="s">
        <v>77</v>
      </c>
      <c r="AW101" s="14" t="s">
        <v>30</v>
      </c>
      <c r="AX101" s="14" t="s">
        <v>75</v>
      </c>
      <c r="AY101" s="253" t="s">
        <v>113</v>
      </c>
    </row>
    <row r="102" s="2" customFormat="1" ht="14.4" customHeight="1">
      <c r="A102" s="39"/>
      <c r="B102" s="40"/>
      <c r="C102" s="223" t="s">
        <v>165</v>
      </c>
      <c r="D102" s="223" t="s">
        <v>150</v>
      </c>
      <c r="E102" s="224" t="s">
        <v>166</v>
      </c>
      <c r="F102" s="225" t="s">
        <v>167</v>
      </c>
      <c r="G102" s="226" t="s">
        <v>153</v>
      </c>
      <c r="H102" s="227">
        <v>0.82799999999999996</v>
      </c>
      <c r="I102" s="228"/>
      <c r="J102" s="229">
        <f>ROUND(I102*H102,2)</f>
        <v>0</v>
      </c>
      <c r="K102" s="225" t="s">
        <v>18</v>
      </c>
      <c r="L102" s="230"/>
      <c r="M102" s="231" t="s">
        <v>18</v>
      </c>
      <c r="N102" s="232" t="s">
        <v>39</v>
      </c>
      <c r="O102" s="85"/>
      <c r="P102" s="214">
        <f>O102*H102</f>
        <v>0</v>
      </c>
      <c r="Q102" s="214">
        <v>0.001</v>
      </c>
      <c r="R102" s="214">
        <f>Q102*H102</f>
        <v>0.00082799999999999996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</v>
      </c>
      <c r="AT102" s="216" t="s">
        <v>150</v>
      </c>
      <c r="AU102" s="216" t="s">
        <v>77</v>
      </c>
      <c r="AY102" s="18" t="s">
        <v>113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75</v>
      </c>
      <c r="BK102" s="217">
        <f>ROUND(I102*H102,2)</f>
        <v>0</v>
      </c>
      <c r="BL102" s="18" t="s">
        <v>121</v>
      </c>
      <c r="BM102" s="216" t="s">
        <v>168</v>
      </c>
    </row>
    <row r="103" s="13" customFormat="1">
      <c r="A103" s="13"/>
      <c r="B103" s="233"/>
      <c r="C103" s="234"/>
      <c r="D103" s="218" t="s">
        <v>156</v>
      </c>
      <c r="E103" s="235" t="s">
        <v>18</v>
      </c>
      <c r="F103" s="236" t="s">
        <v>169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156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113</v>
      </c>
    </row>
    <row r="104" s="14" customFormat="1">
      <c r="A104" s="14"/>
      <c r="B104" s="243"/>
      <c r="C104" s="244"/>
      <c r="D104" s="218" t="s">
        <v>156</v>
      </c>
      <c r="E104" s="245" t="s">
        <v>18</v>
      </c>
      <c r="F104" s="246" t="s">
        <v>170</v>
      </c>
      <c r="G104" s="244"/>
      <c r="H104" s="247">
        <v>0.82799999999999996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156</v>
      </c>
      <c r="AU104" s="253" t="s">
        <v>77</v>
      </c>
      <c r="AV104" s="14" t="s">
        <v>77</v>
      </c>
      <c r="AW104" s="14" t="s">
        <v>30</v>
      </c>
      <c r="AX104" s="14" t="s">
        <v>75</v>
      </c>
      <c r="AY104" s="253" t="s">
        <v>113</v>
      </c>
    </row>
    <row r="105" s="2" customFormat="1" ht="24.15" customHeight="1">
      <c r="A105" s="39"/>
      <c r="B105" s="40"/>
      <c r="C105" s="205" t="s">
        <v>121</v>
      </c>
      <c r="D105" s="205" t="s">
        <v>116</v>
      </c>
      <c r="E105" s="206" t="s">
        <v>171</v>
      </c>
      <c r="F105" s="207" t="s">
        <v>172</v>
      </c>
      <c r="G105" s="208" t="s">
        <v>173</v>
      </c>
      <c r="H105" s="209">
        <v>64</v>
      </c>
      <c r="I105" s="210"/>
      <c r="J105" s="211">
        <f>ROUND(I105*H105,2)</f>
        <v>0</v>
      </c>
      <c r="K105" s="207" t="s">
        <v>120</v>
      </c>
      <c r="L105" s="45"/>
      <c r="M105" s="212" t="s">
        <v>18</v>
      </c>
      <c r="N105" s="213" t="s">
        <v>39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121</v>
      </c>
      <c r="AT105" s="216" t="s">
        <v>116</v>
      </c>
      <c r="AU105" s="216" t="s">
        <v>77</v>
      </c>
      <c r="AY105" s="18" t="s">
        <v>113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75</v>
      </c>
      <c r="BK105" s="217">
        <f>ROUND(I105*H105,2)</f>
        <v>0</v>
      </c>
      <c r="BL105" s="18" t="s">
        <v>121</v>
      </c>
      <c r="BM105" s="216" t="s">
        <v>174</v>
      </c>
    </row>
    <row r="106" s="2" customFormat="1">
      <c r="A106" s="39"/>
      <c r="B106" s="40"/>
      <c r="C106" s="41"/>
      <c r="D106" s="218" t="s">
        <v>123</v>
      </c>
      <c r="E106" s="41"/>
      <c r="F106" s="219" t="s">
        <v>175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123</v>
      </c>
      <c r="AU106" s="18" t="s">
        <v>77</v>
      </c>
    </row>
    <row r="107" s="13" customFormat="1">
      <c r="A107" s="13"/>
      <c r="B107" s="233"/>
      <c r="C107" s="234"/>
      <c r="D107" s="218" t="s">
        <v>156</v>
      </c>
      <c r="E107" s="235" t="s">
        <v>18</v>
      </c>
      <c r="F107" s="236" t="s">
        <v>176</v>
      </c>
      <c r="G107" s="234"/>
      <c r="H107" s="235" t="s">
        <v>18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156</v>
      </c>
      <c r="AU107" s="242" t="s">
        <v>77</v>
      </c>
      <c r="AV107" s="13" t="s">
        <v>75</v>
      </c>
      <c r="AW107" s="13" t="s">
        <v>30</v>
      </c>
      <c r="AX107" s="13" t="s">
        <v>68</v>
      </c>
      <c r="AY107" s="242" t="s">
        <v>113</v>
      </c>
    </row>
    <row r="108" s="14" customFormat="1">
      <c r="A108" s="14"/>
      <c r="B108" s="243"/>
      <c r="C108" s="244"/>
      <c r="D108" s="218" t="s">
        <v>156</v>
      </c>
      <c r="E108" s="245" t="s">
        <v>18</v>
      </c>
      <c r="F108" s="246" t="s">
        <v>177</v>
      </c>
      <c r="G108" s="244"/>
      <c r="H108" s="247">
        <v>64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156</v>
      </c>
      <c r="AU108" s="253" t="s">
        <v>77</v>
      </c>
      <c r="AV108" s="14" t="s">
        <v>77</v>
      </c>
      <c r="AW108" s="14" t="s">
        <v>30</v>
      </c>
      <c r="AX108" s="14" t="s">
        <v>75</v>
      </c>
      <c r="AY108" s="253" t="s">
        <v>113</v>
      </c>
    </row>
    <row r="109" s="2" customFormat="1" ht="14.4" customHeight="1">
      <c r="A109" s="39"/>
      <c r="B109" s="40"/>
      <c r="C109" s="223" t="s">
        <v>178</v>
      </c>
      <c r="D109" s="223" t="s">
        <v>150</v>
      </c>
      <c r="E109" s="224" t="s">
        <v>179</v>
      </c>
      <c r="F109" s="225" t="s">
        <v>180</v>
      </c>
      <c r="G109" s="226" t="s">
        <v>173</v>
      </c>
      <c r="H109" s="227">
        <v>64</v>
      </c>
      <c r="I109" s="228"/>
      <c r="J109" s="229">
        <f>ROUND(I109*H109,2)</f>
        <v>0</v>
      </c>
      <c r="K109" s="225" t="s">
        <v>18</v>
      </c>
      <c r="L109" s="230"/>
      <c r="M109" s="231" t="s">
        <v>18</v>
      </c>
      <c r="N109" s="232" t="s">
        <v>39</v>
      </c>
      <c r="O109" s="85"/>
      <c r="P109" s="214">
        <f>O109*H109</f>
        <v>0</v>
      </c>
      <c r="Q109" s="214">
        <v>0.040000000000000001</v>
      </c>
      <c r="R109" s="214">
        <f>Q109*H109</f>
        <v>2.5600000000000001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154</v>
      </c>
      <c r="AT109" s="216" t="s">
        <v>150</v>
      </c>
      <c r="AU109" s="216" t="s">
        <v>77</v>
      </c>
      <c r="AY109" s="18" t="s">
        <v>113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121</v>
      </c>
      <c r="BM109" s="216" t="s">
        <v>181</v>
      </c>
    </row>
    <row r="110" s="13" customFormat="1">
      <c r="A110" s="13"/>
      <c r="B110" s="233"/>
      <c r="C110" s="234"/>
      <c r="D110" s="218" t="s">
        <v>156</v>
      </c>
      <c r="E110" s="235" t="s">
        <v>18</v>
      </c>
      <c r="F110" s="236" t="s">
        <v>182</v>
      </c>
      <c r="G110" s="234"/>
      <c r="H110" s="235" t="s">
        <v>18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156</v>
      </c>
      <c r="AU110" s="242" t="s">
        <v>77</v>
      </c>
      <c r="AV110" s="13" t="s">
        <v>75</v>
      </c>
      <c r="AW110" s="13" t="s">
        <v>30</v>
      </c>
      <c r="AX110" s="13" t="s">
        <v>68</v>
      </c>
      <c r="AY110" s="242" t="s">
        <v>113</v>
      </c>
    </row>
    <row r="111" s="14" customFormat="1">
      <c r="A111" s="14"/>
      <c r="B111" s="243"/>
      <c r="C111" s="244"/>
      <c r="D111" s="218" t="s">
        <v>156</v>
      </c>
      <c r="E111" s="245" t="s">
        <v>18</v>
      </c>
      <c r="F111" s="246" t="s">
        <v>177</v>
      </c>
      <c r="G111" s="244"/>
      <c r="H111" s="247">
        <v>64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156</v>
      </c>
      <c r="AU111" s="253" t="s">
        <v>77</v>
      </c>
      <c r="AV111" s="14" t="s">
        <v>77</v>
      </c>
      <c r="AW111" s="14" t="s">
        <v>30</v>
      </c>
      <c r="AX111" s="14" t="s">
        <v>75</v>
      </c>
      <c r="AY111" s="253" t="s">
        <v>113</v>
      </c>
    </row>
    <row r="112" s="2" customFormat="1" ht="14.4" customHeight="1">
      <c r="A112" s="39"/>
      <c r="B112" s="40"/>
      <c r="C112" s="223" t="s">
        <v>183</v>
      </c>
      <c r="D112" s="223" t="s">
        <v>150</v>
      </c>
      <c r="E112" s="224" t="s">
        <v>184</v>
      </c>
      <c r="F112" s="225" t="s">
        <v>185</v>
      </c>
      <c r="G112" s="226" t="s">
        <v>173</v>
      </c>
      <c r="H112" s="227">
        <v>409.19999999999999</v>
      </c>
      <c r="I112" s="228"/>
      <c r="J112" s="229">
        <f>ROUND(I112*H112,2)</f>
        <v>0</v>
      </c>
      <c r="K112" s="225" t="s">
        <v>120</v>
      </c>
      <c r="L112" s="230"/>
      <c r="M112" s="231" t="s">
        <v>18</v>
      </c>
      <c r="N112" s="232" t="s">
        <v>39</v>
      </c>
      <c r="O112" s="85"/>
      <c r="P112" s="214">
        <f>O112*H112</f>
        <v>0</v>
      </c>
      <c r="Q112" s="214">
        <v>0.00010000000000000001</v>
      </c>
      <c r="R112" s="214">
        <f>Q112*H112</f>
        <v>0.040919999999999998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154</v>
      </c>
      <c r="AT112" s="216" t="s">
        <v>150</v>
      </c>
      <c r="AU112" s="216" t="s">
        <v>77</v>
      </c>
      <c r="AY112" s="18" t="s">
        <v>113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75</v>
      </c>
      <c r="BK112" s="217">
        <f>ROUND(I112*H112,2)</f>
        <v>0</v>
      </c>
      <c r="BL112" s="18" t="s">
        <v>121</v>
      </c>
      <c r="BM112" s="216" t="s">
        <v>186</v>
      </c>
    </row>
    <row r="113" s="13" customFormat="1">
      <c r="A113" s="13"/>
      <c r="B113" s="233"/>
      <c r="C113" s="234"/>
      <c r="D113" s="218" t="s">
        <v>156</v>
      </c>
      <c r="E113" s="235" t="s">
        <v>18</v>
      </c>
      <c r="F113" s="236" t="s">
        <v>187</v>
      </c>
      <c r="G113" s="234"/>
      <c r="H113" s="235" t="s">
        <v>18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156</v>
      </c>
      <c r="AU113" s="242" t="s">
        <v>77</v>
      </c>
      <c r="AV113" s="13" t="s">
        <v>75</v>
      </c>
      <c r="AW113" s="13" t="s">
        <v>30</v>
      </c>
      <c r="AX113" s="13" t="s">
        <v>68</v>
      </c>
      <c r="AY113" s="242" t="s">
        <v>113</v>
      </c>
    </row>
    <row r="114" s="14" customFormat="1">
      <c r="A114" s="14"/>
      <c r="B114" s="243"/>
      <c r="C114" s="244"/>
      <c r="D114" s="218" t="s">
        <v>156</v>
      </c>
      <c r="E114" s="245" t="s">
        <v>18</v>
      </c>
      <c r="F114" s="246" t="s">
        <v>188</v>
      </c>
      <c r="G114" s="244"/>
      <c r="H114" s="247">
        <v>409.19999999999999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156</v>
      </c>
      <c r="AU114" s="253" t="s">
        <v>77</v>
      </c>
      <c r="AV114" s="14" t="s">
        <v>77</v>
      </c>
      <c r="AW114" s="14" t="s">
        <v>30</v>
      </c>
      <c r="AX114" s="14" t="s">
        <v>75</v>
      </c>
      <c r="AY114" s="253" t="s">
        <v>113</v>
      </c>
    </row>
    <row r="115" s="2" customFormat="1" ht="14.4" customHeight="1">
      <c r="A115" s="39"/>
      <c r="B115" s="40"/>
      <c r="C115" s="223" t="s">
        <v>189</v>
      </c>
      <c r="D115" s="223" t="s">
        <v>150</v>
      </c>
      <c r="E115" s="224" t="s">
        <v>190</v>
      </c>
      <c r="F115" s="225" t="s">
        <v>191</v>
      </c>
      <c r="G115" s="226" t="s">
        <v>173</v>
      </c>
      <c r="H115" s="227">
        <v>1796</v>
      </c>
      <c r="I115" s="228"/>
      <c r="J115" s="229">
        <f>ROUND(I115*H115,2)</f>
        <v>0</v>
      </c>
      <c r="K115" s="225" t="s">
        <v>18</v>
      </c>
      <c r="L115" s="230"/>
      <c r="M115" s="231" t="s">
        <v>18</v>
      </c>
      <c r="N115" s="232" t="s">
        <v>39</v>
      </c>
      <c r="O115" s="85"/>
      <c r="P115" s="214">
        <f>O115*H115</f>
        <v>0</v>
      </c>
      <c r="Q115" s="214">
        <v>0.01</v>
      </c>
      <c r="R115" s="214">
        <f>Q115*H115</f>
        <v>17.960000000000001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154</v>
      </c>
      <c r="AT115" s="216" t="s">
        <v>150</v>
      </c>
      <c r="AU115" s="216" t="s">
        <v>77</v>
      </c>
      <c r="AY115" s="18" t="s">
        <v>113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75</v>
      </c>
      <c r="BK115" s="217">
        <f>ROUND(I115*H115,2)</f>
        <v>0</v>
      </c>
      <c r="BL115" s="18" t="s">
        <v>121</v>
      </c>
      <c r="BM115" s="216" t="s">
        <v>192</v>
      </c>
    </row>
    <row r="116" s="13" customFormat="1">
      <c r="A116" s="13"/>
      <c r="B116" s="233"/>
      <c r="C116" s="234"/>
      <c r="D116" s="218" t="s">
        <v>156</v>
      </c>
      <c r="E116" s="235" t="s">
        <v>18</v>
      </c>
      <c r="F116" s="236" t="s">
        <v>193</v>
      </c>
      <c r="G116" s="234"/>
      <c r="H116" s="235" t="s">
        <v>18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156</v>
      </c>
      <c r="AU116" s="242" t="s">
        <v>77</v>
      </c>
      <c r="AV116" s="13" t="s">
        <v>75</v>
      </c>
      <c r="AW116" s="13" t="s">
        <v>30</v>
      </c>
      <c r="AX116" s="13" t="s">
        <v>68</v>
      </c>
      <c r="AY116" s="242" t="s">
        <v>113</v>
      </c>
    </row>
    <row r="117" s="14" customFormat="1">
      <c r="A117" s="14"/>
      <c r="B117" s="243"/>
      <c r="C117" s="244"/>
      <c r="D117" s="218" t="s">
        <v>156</v>
      </c>
      <c r="E117" s="245" t="s">
        <v>18</v>
      </c>
      <c r="F117" s="246" t="s">
        <v>194</v>
      </c>
      <c r="G117" s="244"/>
      <c r="H117" s="247">
        <v>1796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156</v>
      </c>
      <c r="AU117" s="253" t="s">
        <v>77</v>
      </c>
      <c r="AV117" s="14" t="s">
        <v>77</v>
      </c>
      <c r="AW117" s="14" t="s">
        <v>30</v>
      </c>
      <c r="AX117" s="14" t="s">
        <v>75</v>
      </c>
      <c r="AY117" s="253" t="s">
        <v>113</v>
      </c>
    </row>
    <row r="118" s="2" customFormat="1" ht="14.4" customHeight="1">
      <c r="A118" s="39"/>
      <c r="B118" s="40"/>
      <c r="C118" s="223" t="s">
        <v>154</v>
      </c>
      <c r="D118" s="223" t="s">
        <v>150</v>
      </c>
      <c r="E118" s="224" t="s">
        <v>195</v>
      </c>
      <c r="F118" s="225" t="s">
        <v>196</v>
      </c>
      <c r="G118" s="226" t="s">
        <v>173</v>
      </c>
      <c r="H118" s="227">
        <v>2296</v>
      </c>
      <c r="I118" s="228"/>
      <c r="J118" s="229">
        <f>ROUND(I118*H118,2)</f>
        <v>0</v>
      </c>
      <c r="K118" s="225" t="s">
        <v>120</v>
      </c>
      <c r="L118" s="230"/>
      <c r="M118" s="231" t="s">
        <v>18</v>
      </c>
      <c r="N118" s="232" t="s">
        <v>39</v>
      </c>
      <c r="O118" s="85"/>
      <c r="P118" s="214">
        <f>O118*H118</f>
        <v>0</v>
      </c>
      <c r="Q118" s="214">
        <v>0.001</v>
      </c>
      <c r="R118" s="214">
        <f>Q118*H118</f>
        <v>2.2960000000000003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</v>
      </c>
      <c r="AT118" s="216" t="s">
        <v>150</v>
      </c>
      <c r="AU118" s="216" t="s">
        <v>77</v>
      </c>
      <c r="AY118" s="18" t="s">
        <v>113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75</v>
      </c>
      <c r="BK118" s="217">
        <f>ROUND(I118*H118,2)</f>
        <v>0</v>
      </c>
      <c r="BL118" s="18" t="s">
        <v>121</v>
      </c>
      <c r="BM118" s="216" t="s">
        <v>197</v>
      </c>
    </row>
    <row r="119" s="13" customFormat="1">
      <c r="A119" s="13"/>
      <c r="B119" s="233"/>
      <c r="C119" s="234"/>
      <c r="D119" s="218" t="s">
        <v>156</v>
      </c>
      <c r="E119" s="235" t="s">
        <v>18</v>
      </c>
      <c r="F119" s="236" t="s">
        <v>198</v>
      </c>
      <c r="G119" s="234"/>
      <c r="H119" s="235" t="s">
        <v>18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156</v>
      </c>
      <c r="AU119" s="242" t="s">
        <v>77</v>
      </c>
      <c r="AV119" s="13" t="s">
        <v>75</v>
      </c>
      <c r="AW119" s="13" t="s">
        <v>30</v>
      </c>
      <c r="AX119" s="13" t="s">
        <v>68</v>
      </c>
      <c r="AY119" s="242" t="s">
        <v>113</v>
      </c>
    </row>
    <row r="120" s="14" customFormat="1">
      <c r="A120" s="14"/>
      <c r="B120" s="243"/>
      <c r="C120" s="244"/>
      <c r="D120" s="218" t="s">
        <v>156</v>
      </c>
      <c r="E120" s="245" t="s">
        <v>18</v>
      </c>
      <c r="F120" s="246" t="s">
        <v>199</v>
      </c>
      <c r="G120" s="244"/>
      <c r="H120" s="247">
        <v>2296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156</v>
      </c>
      <c r="AU120" s="253" t="s">
        <v>77</v>
      </c>
      <c r="AV120" s="14" t="s">
        <v>77</v>
      </c>
      <c r="AW120" s="14" t="s">
        <v>30</v>
      </c>
      <c r="AX120" s="14" t="s">
        <v>75</v>
      </c>
      <c r="AY120" s="253" t="s">
        <v>113</v>
      </c>
    </row>
    <row r="121" s="2" customFormat="1" ht="24.15" customHeight="1">
      <c r="A121" s="39"/>
      <c r="B121" s="40"/>
      <c r="C121" s="205" t="s">
        <v>200</v>
      </c>
      <c r="D121" s="205" t="s">
        <v>116</v>
      </c>
      <c r="E121" s="206" t="s">
        <v>201</v>
      </c>
      <c r="F121" s="207" t="s">
        <v>202</v>
      </c>
      <c r="G121" s="208" t="s">
        <v>173</v>
      </c>
      <c r="H121" s="209">
        <v>4092</v>
      </c>
      <c r="I121" s="210"/>
      <c r="J121" s="211">
        <f>ROUND(I121*H121,2)</f>
        <v>0</v>
      </c>
      <c r="K121" s="207" t="s">
        <v>18</v>
      </c>
      <c r="L121" s="45"/>
      <c r="M121" s="212" t="s">
        <v>18</v>
      </c>
      <c r="N121" s="213" t="s">
        <v>39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121</v>
      </c>
      <c r="AT121" s="216" t="s">
        <v>116</v>
      </c>
      <c r="AU121" s="216" t="s">
        <v>77</v>
      </c>
      <c r="AY121" s="18" t="s">
        <v>113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75</v>
      </c>
      <c r="BK121" s="217">
        <f>ROUND(I121*H121,2)</f>
        <v>0</v>
      </c>
      <c r="BL121" s="18" t="s">
        <v>121</v>
      </c>
      <c r="BM121" s="216" t="s">
        <v>203</v>
      </c>
    </row>
    <row r="122" s="2" customFormat="1">
      <c r="A122" s="39"/>
      <c r="B122" s="40"/>
      <c r="C122" s="41"/>
      <c r="D122" s="218" t="s">
        <v>123</v>
      </c>
      <c r="E122" s="41"/>
      <c r="F122" s="219" t="s">
        <v>175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123</v>
      </c>
      <c r="AU122" s="18" t="s">
        <v>77</v>
      </c>
    </row>
    <row r="123" s="13" customFormat="1">
      <c r="A123" s="13"/>
      <c r="B123" s="233"/>
      <c r="C123" s="234"/>
      <c r="D123" s="218" t="s">
        <v>156</v>
      </c>
      <c r="E123" s="235" t="s">
        <v>18</v>
      </c>
      <c r="F123" s="236" t="s">
        <v>204</v>
      </c>
      <c r="G123" s="234"/>
      <c r="H123" s="235" t="s">
        <v>18</v>
      </c>
      <c r="I123" s="237"/>
      <c r="J123" s="234"/>
      <c r="K123" s="234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156</v>
      </c>
      <c r="AU123" s="242" t="s">
        <v>77</v>
      </c>
      <c r="AV123" s="13" t="s">
        <v>75</v>
      </c>
      <c r="AW123" s="13" t="s">
        <v>30</v>
      </c>
      <c r="AX123" s="13" t="s">
        <v>68</v>
      </c>
      <c r="AY123" s="242" t="s">
        <v>113</v>
      </c>
    </row>
    <row r="124" s="14" customFormat="1">
      <c r="A124" s="14"/>
      <c r="B124" s="243"/>
      <c r="C124" s="244"/>
      <c r="D124" s="218" t="s">
        <v>156</v>
      </c>
      <c r="E124" s="245" t="s">
        <v>18</v>
      </c>
      <c r="F124" s="246" t="s">
        <v>205</v>
      </c>
      <c r="G124" s="244"/>
      <c r="H124" s="247">
        <v>4092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156</v>
      </c>
      <c r="AU124" s="253" t="s">
        <v>77</v>
      </c>
      <c r="AV124" s="14" t="s">
        <v>77</v>
      </c>
      <c r="AW124" s="14" t="s">
        <v>30</v>
      </c>
      <c r="AX124" s="14" t="s">
        <v>75</v>
      </c>
      <c r="AY124" s="253" t="s">
        <v>113</v>
      </c>
    </row>
    <row r="125" s="2" customFormat="1" ht="14.4" customHeight="1">
      <c r="A125" s="39"/>
      <c r="B125" s="40"/>
      <c r="C125" s="223" t="s">
        <v>206</v>
      </c>
      <c r="D125" s="223" t="s">
        <v>150</v>
      </c>
      <c r="E125" s="224" t="s">
        <v>207</v>
      </c>
      <c r="F125" s="225" t="s">
        <v>208</v>
      </c>
      <c r="G125" s="226" t="s">
        <v>173</v>
      </c>
      <c r="H125" s="227">
        <v>192</v>
      </c>
      <c r="I125" s="228"/>
      <c r="J125" s="229">
        <f>ROUND(I125*H125,2)</f>
        <v>0</v>
      </c>
      <c r="K125" s="225" t="s">
        <v>120</v>
      </c>
      <c r="L125" s="230"/>
      <c r="M125" s="231" t="s">
        <v>18</v>
      </c>
      <c r="N125" s="232" t="s">
        <v>39</v>
      </c>
      <c r="O125" s="85"/>
      <c r="P125" s="214">
        <f>O125*H125</f>
        <v>0</v>
      </c>
      <c r="Q125" s="214">
        <v>0.0070899999999999999</v>
      </c>
      <c r="R125" s="214">
        <f>Q125*H125</f>
        <v>1.3612800000000001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154</v>
      </c>
      <c r="AT125" s="216" t="s">
        <v>150</v>
      </c>
      <c r="AU125" s="216" t="s">
        <v>77</v>
      </c>
      <c r="AY125" s="18" t="s">
        <v>113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75</v>
      </c>
      <c r="BK125" s="217">
        <f>ROUND(I125*H125,2)</f>
        <v>0</v>
      </c>
      <c r="BL125" s="18" t="s">
        <v>121</v>
      </c>
      <c r="BM125" s="216" t="s">
        <v>209</v>
      </c>
    </row>
    <row r="126" s="14" customFormat="1">
      <c r="A126" s="14"/>
      <c r="B126" s="243"/>
      <c r="C126" s="244"/>
      <c r="D126" s="218" t="s">
        <v>156</v>
      </c>
      <c r="E126" s="245" t="s">
        <v>18</v>
      </c>
      <c r="F126" s="246" t="s">
        <v>210</v>
      </c>
      <c r="G126" s="244"/>
      <c r="H126" s="247">
        <v>192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156</v>
      </c>
      <c r="AU126" s="253" t="s">
        <v>77</v>
      </c>
      <c r="AV126" s="14" t="s">
        <v>77</v>
      </c>
      <c r="AW126" s="14" t="s">
        <v>30</v>
      </c>
      <c r="AX126" s="14" t="s">
        <v>75</v>
      </c>
      <c r="AY126" s="253" t="s">
        <v>113</v>
      </c>
    </row>
    <row r="127" s="2" customFormat="1" ht="14.4" customHeight="1">
      <c r="A127" s="39"/>
      <c r="B127" s="40"/>
      <c r="C127" s="205" t="s">
        <v>211</v>
      </c>
      <c r="D127" s="205" t="s">
        <v>116</v>
      </c>
      <c r="E127" s="206" t="s">
        <v>212</v>
      </c>
      <c r="F127" s="207" t="s">
        <v>213</v>
      </c>
      <c r="G127" s="208" t="s">
        <v>143</v>
      </c>
      <c r="H127" s="209">
        <v>15335</v>
      </c>
      <c r="I127" s="210"/>
      <c r="J127" s="211">
        <f>ROUND(I127*H127,2)</f>
        <v>0</v>
      </c>
      <c r="K127" s="207" t="s">
        <v>120</v>
      </c>
      <c r="L127" s="45"/>
      <c r="M127" s="212" t="s">
        <v>18</v>
      </c>
      <c r="N127" s="213" t="s">
        <v>39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121</v>
      </c>
      <c r="AT127" s="216" t="s">
        <v>116</v>
      </c>
      <c r="AU127" s="216" t="s">
        <v>77</v>
      </c>
      <c r="AY127" s="18" t="s">
        <v>113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75</v>
      </c>
      <c r="BK127" s="217">
        <f>ROUND(I127*H127,2)</f>
        <v>0</v>
      </c>
      <c r="BL127" s="18" t="s">
        <v>121</v>
      </c>
      <c r="BM127" s="216" t="s">
        <v>214</v>
      </c>
    </row>
    <row r="128" s="2" customFormat="1">
      <c r="A128" s="39"/>
      <c r="B128" s="40"/>
      <c r="C128" s="41"/>
      <c r="D128" s="218" t="s">
        <v>123</v>
      </c>
      <c r="E128" s="41"/>
      <c r="F128" s="219" t="s">
        <v>215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123</v>
      </c>
      <c r="AU128" s="18" t="s">
        <v>77</v>
      </c>
    </row>
    <row r="129" s="13" customFormat="1">
      <c r="A129" s="13"/>
      <c r="B129" s="233"/>
      <c r="C129" s="234"/>
      <c r="D129" s="218" t="s">
        <v>156</v>
      </c>
      <c r="E129" s="235" t="s">
        <v>18</v>
      </c>
      <c r="F129" s="236" t="s">
        <v>216</v>
      </c>
      <c r="G129" s="234"/>
      <c r="H129" s="235" t="s">
        <v>18</v>
      </c>
      <c r="I129" s="237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156</v>
      </c>
      <c r="AU129" s="242" t="s">
        <v>77</v>
      </c>
      <c r="AV129" s="13" t="s">
        <v>75</v>
      </c>
      <c r="AW129" s="13" t="s">
        <v>30</v>
      </c>
      <c r="AX129" s="13" t="s">
        <v>68</v>
      </c>
      <c r="AY129" s="242" t="s">
        <v>113</v>
      </c>
    </row>
    <row r="130" s="14" customFormat="1">
      <c r="A130" s="14"/>
      <c r="B130" s="243"/>
      <c r="C130" s="244"/>
      <c r="D130" s="218" t="s">
        <v>156</v>
      </c>
      <c r="E130" s="245" t="s">
        <v>18</v>
      </c>
      <c r="F130" s="246" t="s">
        <v>217</v>
      </c>
      <c r="G130" s="244"/>
      <c r="H130" s="247">
        <v>15335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156</v>
      </c>
      <c r="AU130" s="253" t="s">
        <v>77</v>
      </c>
      <c r="AV130" s="14" t="s">
        <v>77</v>
      </c>
      <c r="AW130" s="14" t="s">
        <v>30</v>
      </c>
      <c r="AX130" s="14" t="s">
        <v>75</v>
      </c>
      <c r="AY130" s="253" t="s">
        <v>113</v>
      </c>
    </row>
    <row r="131" s="2" customFormat="1" ht="14.4" customHeight="1">
      <c r="A131" s="39"/>
      <c r="B131" s="40"/>
      <c r="C131" s="205" t="s">
        <v>218</v>
      </c>
      <c r="D131" s="205" t="s">
        <v>116</v>
      </c>
      <c r="E131" s="206" t="s">
        <v>219</v>
      </c>
      <c r="F131" s="207" t="s">
        <v>220</v>
      </c>
      <c r="G131" s="208" t="s">
        <v>143</v>
      </c>
      <c r="H131" s="209">
        <v>15335</v>
      </c>
      <c r="I131" s="210"/>
      <c r="J131" s="211">
        <f>ROUND(I131*H131,2)</f>
        <v>0</v>
      </c>
      <c r="K131" s="207" t="s">
        <v>120</v>
      </c>
      <c r="L131" s="45"/>
      <c r="M131" s="212" t="s">
        <v>18</v>
      </c>
      <c r="N131" s="213" t="s">
        <v>39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121</v>
      </c>
      <c r="AT131" s="216" t="s">
        <v>116</v>
      </c>
      <c r="AU131" s="216" t="s">
        <v>77</v>
      </c>
      <c r="AY131" s="18" t="s">
        <v>113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75</v>
      </c>
      <c r="BK131" s="217">
        <f>ROUND(I131*H131,2)</f>
        <v>0</v>
      </c>
      <c r="BL131" s="18" t="s">
        <v>121</v>
      </c>
      <c r="BM131" s="216" t="s">
        <v>221</v>
      </c>
    </row>
    <row r="132" s="2" customFormat="1">
      <c r="A132" s="39"/>
      <c r="B132" s="40"/>
      <c r="C132" s="41"/>
      <c r="D132" s="218" t="s">
        <v>123</v>
      </c>
      <c r="E132" s="41"/>
      <c r="F132" s="219" t="s">
        <v>215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123</v>
      </c>
      <c r="AU132" s="18" t="s">
        <v>77</v>
      </c>
    </row>
    <row r="133" s="13" customFormat="1">
      <c r="A133" s="13"/>
      <c r="B133" s="233"/>
      <c r="C133" s="234"/>
      <c r="D133" s="218" t="s">
        <v>156</v>
      </c>
      <c r="E133" s="235" t="s">
        <v>18</v>
      </c>
      <c r="F133" s="236" t="s">
        <v>216</v>
      </c>
      <c r="G133" s="234"/>
      <c r="H133" s="235" t="s">
        <v>18</v>
      </c>
      <c r="I133" s="237"/>
      <c r="J133" s="234"/>
      <c r="K133" s="234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156</v>
      </c>
      <c r="AU133" s="242" t="s">
        <v>77</v>
      </c>
      <c r="AV133" s="13" t="s">
        <v>75</v>
      </c>
      <c r="AW133" s="13" t="s">
        <v>30</v>
      </c>
      <c r="AX133" s="13" t="s">
        <v>68</v>
      </c>
      <c r="AY133" s="242" t="s">
        <v>113</v>
      </c>
    </row>
    <row r="134" s="14" customFormat="1">
      <c r="A134" s="14"/>
      <c r="B134" s="243"/>
      <c r="C134" s="244"/>
      <c r="D134" s="218" t="s">
        <v>156</v>
      </c>
      <c r="E134" s="245" t="s">
        <v>18</v>
      </c>
      <c r="F134" s="246" t="s">
        <v>217</v>
      </c>
      <c r="G134" s="244"/>
      <c r="H134" s="247">
        <v>15335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156</v>
      </c>
      <c r="AU134" s="253" t="s">
        <v>77</v>
      </c>
      <c r="AV134" s="14" t="s">
        <v>77</v>
      </c>
      <c r="AW134" s="14" t="s">
        <v>30</v>
      </c>
      <c r="AX134" s="14" t="s">
        <v>75</v>
      </c>
      <c r="AY134" s="253" t="s">
        <v>113</v>
      </c>
    </row>
    <row r="135" s="2" customFormat="1" ht="14.4" customHeight="1">
      <c r="A135" s="39"/>
      <c r="B135" s="40"/>
      <c r="C135" s="223" t="s">
        <v>222</v>
      </c>
      <c r="D135" s="223" t="s">
        <v>150</v>
      </c>
      <c r="E135" s="224" t="s">
        <v>223</v>
      </c>
      <c r="F135" s="225" t="s">
        <v>224</v>
      </c>
      <c r="G135" s="226" t="s">
        <v>153</v>
      </c>
      <c r="H135" s="227">
        <v>47.439999999999998</v>
      </c>
      <c r="I135" s="228"/>
      <c r="J135" s="229">
        <f>ROUND(I135*H135,2)</f>
        <v>0</v>
      </c>
      <c r="K135" s="225" t="s">
        <v>120</v>
      </c>
      <c r="L135" s="230"/>
      <c r="M135" s="231" t="s">
        <v>18</v>
      </c>
      <c r="N135" s="232" t="s">
        <v>39</v>
      </c>
      <c r="O135" s="85"/>
      <c r="P135" s="214">
        <f>O135*H135</f>
        <v>0</v>
      </c>
      <c r="Q135" s="214">
        <v>0.001</v>
      </c>
      <c r="R135" s="214">
        <f>Q135*H135</f>
        <v>0.047439999999999996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154</v>
      </c>
      <c r="AT135" s="216" t="s">
        <v>150</v>
      </c>
      <c r="AU135" s="216" t="s">
        <v>77</v>
      </c>
      <c r="AY135" s="18" t="s">
        <v>113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75</v>
      </c>
      <c r="BK135" s="217">
        <f>ROUND(I135*H135,2)</f>
        <v>0</v>
      </c>
      <c r="BL135" s="18" t="s">
        <v>121</v>
      </c>
      <c r="BM135" s="216" t="s">
        <v>225</v>
      </c>
    </row>
    <row r="136" s="13" customFormat="1">
      <c r="A136" s="13"/>
      <c r="B136" s="233"/>
      <c r="C136" s="234"/>
      <c r="D136" s="218" t="s">
        <v>156</v>
      </c>
      <c r="E136" s="235" t="s">
        <v>18</v>
      </c>
      <c r="F136" s="236" t="s">
        <v>226</v>
      </c>
      <c r="G136" s="234"/>
      <c r="H136" s="235" t="s">
        <v>18</v>
      </c>
      <c r="I136" s="237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156</v>
      </c>
      <c r="AU136" s="242" t="s">
        <v>77</v>
      </c>
      <c r="AV136" s="13" t="s">
        <v>75</v>
      </c>
      <c r="AW136" s="13" t="s">
        <v>30</v>
      </c>
      <c r="AX136" s="13" t="s">
        <v>68</v>
      </c>
      <c r="AY136" s="242" t="s">
        <v>113</v>
      </c>
    </row>
    <row r="137" s="13" customFormat="1">
      <c r="A137" s="13"/>
      <c r="B137" s="233"/>
      <c r="C137" s="234"/>
      <c r="D137" s="218" t="s">
        <v>156</v>
      </c>
      <c r="E137" s="235" t="s">
        <v>18</v>
      </c>
      <c r="F137" s="236" t="s">
        <v>227</v>
      </c>
      <c r="G137" s="234"/>
      <c r="H137" s="235" t="s">
        <v>18</v>
      </c>
      <c r="I137" s="237"/>
      <c r="J137" s="234"/>
      <c r="K137" s="234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156</v>
      </c>
      <c r="AU137" s="242" t="s">
        <v>77</v>
      </c>
      <c r="AV137" s="13" t="s">
        <v>75</v>
      </c>
      <c r="AW137" s="13" t="s">
        <v>30</v>
      </c>
      <c r="AX137" s="13" t="s">
        <v>68</v>
      </c>
      <c r="AY137" s="242" t="s">
        <v>113</v>
      </c>
    </row>
    <row r="138" s="14" customFormat="1">
      <c r="A138" s="14"/>
      <c r="B138" s="243"/>
      <c r="C138" s="244"/>
      <c r="D138" s="218" t="s">
        <v>156</v>
      </c>
      <c r="E138" s="245" t="s">
        <v>18</v>
      </c>
      <c r="F138" s="246" t="s">
        <v>228</v>
      </c>
      <c r="G138" s="244"/>
      <c r="H138" s="247">
        <v>11.52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156</v>
      </c>
      <c r="AU138" s="253" t="s">
        <v>77</v>
      </c>
      <c r="AV138" s="14" t="s">
        <v>77</v>
      </c>
      <c r="AW138" s="14" t="s">
        <v>30</v>
      </c>
      <c r="AX138" s="14" t="s">
        <v>68</v>
      </c>
      <c r="AY138" s="253" t="s">
        <v>113</v>
      </c>
    </row>
    <row r="139" s="13" customFormat="1">
      <c r="A139" s="13"/>
      <c r="B139" s="233"/>
      <c r="C139" s="234"/>
      <c r="D139" s="218" t="s">
        <v>156</v>
      </c>
      <c r="E139" s="235" t="s">
        <v>18</v>
      </c>
      <c r="F139" s="236" t="s">
        <v>229</v>
      </c>
      <c r="G139" s="234"/>
      <c r="H139" s="235" t="s">
        <v>18</v>
      </c>
      <c r="I139" s="237"/>
      <c r="J139" s="234"/>
      <c r="K139" s="234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156</v>
      </c>
      <c r="AU139" s="242" t="s">
        <v>77</v>
      </c>
      <c r="AV139" s="13" t="s">
        <v>75</v>
      </c>
      <c r="AW139" s="13" t="s">
        <v>30</v>
      </c>
      <c r="AX139" s="13" t="s">
        <v>68</v>
      </c>
      <c r="AY139" s="242" t="s">
        <v>113</v>
      </c>
    </row>
    <row r="140" s="14" customFormat="1">
      <c r="A140" s="14"/>
      <c r="B140" s="243"/>
      <c r="C140" s="244"/>
      <c r="D140" s="218" t="s">
        <v>156</v>
      </c>
      <c r="E140" s="245" t="s">
        <v>18</v>
      </c>
      <c r="F140" s="246" t="s">
        <v>230</v>
      </c>
      <c r="G140" s="244"/>
      <c r="H140" s="247">
        <v>35.920000000000002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156</v>
      </c>
      <c r="AU140" s="253" t="s">
        <v>77</v>
      </c>
      <c r="AV140" s="14" t="s">
        <v>77</v>
      </c>
      <c r="AW140" s="14" t="s">
        <v>30</v>
      </c>
      <c r="AX140" s="14" t="s">
        <v>68</v>
      </c>
      <c r="AY140" s="253" t="s">
        <v>113</v>
      </c>
    </row>
    <row r="141" s="15" customFormat="1">
      <c r="A141" s="15"/>
      <c r="B141" s="254"/>
      <c r="C141" s="255"/>
      <c r="D141" s="218" t="s">
        <v>156</v>
      </c>
      <c r="E141" s="256" t="s">
        <v>18</v>
      </c>
      <c r="F141" s="257" t="s">
        <v>231</v>
      </c>
      <c r="G141" s="255"/>
      <c r="H141" s="258">
        <v>47.439999999999998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156</v>
      </c>
      <c r="AU141" s="264" t="s">
        <v>77</v>
      </c>
      <c r="AV141" s="15" t="s">
        <v>121</v>
      </c>
      <c r="AW141" s="15" t="s">
        <v>30</v>
      </c>
      <c r="AX141" s="15" t="s">
        <v>75</v>
      </c>
      <c r="AY141" s="264" t="s">
        <v>113</v>
      </c>
    </row>
    <row r="142" s="2" customFormat="1" ht="24.15" customHeight="1">
      <c r="A142" s="39"/>
      <c r="B142" s="40"/>
      <c r="C142" s="205" t="s">
        <v>232</v>
      </c>
      <c r="D142" s="205" t="s">
        <v>116</v>
      </c>
      <c r="E142" s="206" t="s">
        <v>233</v>
      </c>
      <c r="F142" s="207" t="s">
        <v>234</v>
      </c>
      <c r="G142" s="208" t="s">
        <v>173</v>
      </c>
      <c r="H142" s="209">
        <v>4092</v>
      </c>
      <c r="I142" s="210"/>
      <c r="J142" s="211">
        <f>ROUND(I142*H142,2)</f>
        <v>0</v>
      </c>
      <c r="K142" s="207" t="s">
        <v>120</v>
      </c>
      <c r="L142" s="45"/>
      <c r="M142" s="212" t="s">
        <v>18</v>
      </c>
      <c r="N142" s="213" t="s">
        <v>39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121</v>
      </c>
      <c r="AT142" s="216" t="s">
        <v>116</v>
      </c>
      <c r="AU142" s="216" t="s">
        <v>77</v>
      </c>
      <c r="AY142" s="18" t="s">
        <v>113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75</v>
      </c>
      <c r="BK142" s="217">
        <f>ROUND(I142*H142,2)</f>
        <v>0</v>
      </c>
      <c r="BL142" s="18" t="s">
        <v>121</v>
      </c>
      <c r="BM142" s="216" t="s">
        <v>235</v>
      </c>
    </row>
    <row r="143" s="2" customFormat="1">
      <c r="A143" s="39"/>
      <c r="B143" s="40"/>
      <c r="C143" s="41"/>
      <c r="D143" s="218" t="s">
        <v>123</v>
      </c>
      <c r="E143" s="41"/>
      <c r="F143" s="219" t="s">
        <v>236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123</v>
      </c>
      <c r="AU143" s="18" t="s">
        <v>77</v>
      </c>
    </row>
    <row r="144" s="13" customFormat="1">
      <c r="A144" s="13"/>
      <c r="B144" s="233"/>
      <c r="C144" s="234"/>
      <c r="D144" s="218" t="s">
        <v>156</v>
      </c>
      <c r="E144" s="235" t="s">
        <v>18</v>
      </c>
      <c r="F144" s="236" t="s">
        <v>237</v>
      </c>
      <c r="G144" s="234"/>
      <c r="H144" s="235" t="s">
        <v>18</v>
      </c>
      <c r="I144" s="237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156</v>
      </c>
      <c r="AU144" s="242" t="s">
        <v>77</v>
      </c>
      <c r="AV144" s="13" t="s">
        <v>75</v>
      </c>
      <c r="AW144" s="13" t="s">
        <v>30</v>
      </c>
      <c r="AX144" s="13" t="s">
        <v>68</v>
      </c>
      <c r="AY144" s="242" t="s">
        <v>113</v>
      </c>
    </row>
    <row r="145" s="13" customFormat="1">
      <c r="A145" s="13"/>
      <c r="B145" s="233"/>
      <c r="C145" s="234"/>
      <c r="D145" s="218" t="s">
        <v>156</v>
      </c>
      <c r="E145" s="235" t="s">
        <v>18</v>
      </c>
      <c r="F145" s="236" t="s">
        <v>238</v>
      </c>
      <c r="G145" s="234"/>
      <c r="H145" s="235" t="s">
        <v>18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156</v>
      </c>
      <c r="AU145" s="242" t="s">
        <v>77</v>
      </c>
      <c r="AV145" s="13" t="s">
        <v>75</v>
      </c>
      <c r="AW145" s="13" t="s">
        <v>30</v>
      </c>
      <c r="AX145" s="13" t="s">
        <v>68</v>
      </c>
      <c r="AY145" s="242" t="s">
        <v>113</v>
      </c>
    </row>
    <row r="146" s="14" customFormat="1">
      <c r="A146" s="14"/>
      <c r="B146" s="243"/>
      <c r="C146" s="244"/>
      <c r="D146" s="218" t="s">
        <v>156</v>
      </c>
      <c r="E146" s="245" t="s">
        <v>18</v>
      </c>
      <c r="F146" s="246" t="s">
        <v>194</v>
      </c>
      <c r="G146" s="244"/>
      <c r="H146" s="247">
        <v>1796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156</v>
      </c>
      <c r="AU146" s="253" t="s">
        <v>77</v>
      </c>
      <c r="AV146" s="14" t="s">
        <v>77</v>
      </c>
      <c r="AW146" s="14" t="s">
        <v>30</v>
      </c>
      <c r="AX146" s="14" t="s">
        <v>68</v>
      </c>
      <c r="AY146" s="253" t="s">
        <v>113</v>
      </c>
    </row>
    <row r="147" s="13" customFormat="1">
      <c r="A147" s="13"/>
      <c r="B147" s="233"/>
      <c r="C147" s="234"/>
      <c r="D147" s="218" t="s">
        <v>156</v>
      </c>
      <c r="E147" s="235" t="s">
        <v>18</v>
      </c>
      <c r="F147" s="236" t="s">
        <v>239</v>
      </c>
      <c r="G147" s="234"/>
      <c r="H147" s="235" t="s">
        <v>18</v>
      </c>
      <c r="I147" s="237"/>
      <c r="J147" s="234"/>
      <c r="K147" s="234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156</v>
      </c>
      <c r="AU147" s="242" t="s">
        <v>77</v>
      </c>
      <c r="AV147" s="13" t="s">
        <v>75</v>
      </c>
      <c r="AW147" s="13" t="s">
        <v>30</v>
      </c>
      <c r="AX147" s="13" t="s">
        <v>68</v>
      </c>
      <c r="AY147" s="242" t="s">
        <v>113</v>
      </c>
    </row>
    <row r="148" s="14" customFormat="1">
      <c r="A148" s="14"/>
      <c r="B148" s="243"/>
      <c r="C148" s="244"/>
      <c r="D148" s="218" t="s">
        <v>156</v>
      </c>
      <c r="E148" s="245" t="s">
        <v>18</v>
      </c>
      <c r="F148" s="246" t="s">
        <v>199</v>
      </c>
      <c r="G148" s="244"/>
      <c r="H148" s="247">
        <v>2296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156</v>
      </c>
      <c r="AU148" s="253" t="s">
        <v>77</v>
      </c>
      <c r="AV148" s="14" t="s">
        <v>77</v>
      </c>
      <c r="AW148" s="14" t="s">
        <v>30</v>
      </c>
      <c r="AX148" s="14" t="s">
        <v>68</v>
      </c>
      <c r="AY148" s="253" t="s">
        <v>113</v>
      </c>
    </row>
    <row r="149" s="15" customFormat="1">
      <c r="A149" s="15"/>
      <c r="B149" s="254"/>
      <c r="C149" s="255"/>
      <c r="D149" s="218" t="s">
        <v>156</v>
      </c>
      <c r="E149" s="256" t="s">
        <v>18</v>
      </c>
      <c r="F149" s="257" t="s">
        <v>231</v>
      </c>
      <c r="G149" s="255"/>
      <c r="H149" s="258">
        <v>4092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156</v>
      </c>
      <c r="AU149" s="264" t="s">
        <v>77</v>
      </c>
      <c r="AV149" s="15" t="s">
        <v>121</v>
      </c>
      <c r="AW149" s="15" t="s">
        <v>30</v>
      </c>
      <c r="AX149" s="15" t="s">
        <v>75</v>
      </c>
      <c r="AY149" s="264" t="s">
        <v>113</v>
      </c>
    </row>
    <row r="150" s="2" customFormat="1" ht="24.15" customHeight="1">
      <c r="A150" s="39"/>
      <c r="B150" s="40"/>
      <c r="C150" s="205" t="s">
        <v>8</v>
      </c>
      <c r="D150" s="205" t="s">
        <v>116</v>
      </c>
      <c r="E150" s="206" t="s">
        <v>240</v>
      </c>
      <c r="F150" s="207" t="s">
        <v>241</v>
      </c>
      <c r="G150" s="208" t="s">
        <v>173</v>
      </c>
      <c r="H150" s="209">
        <v>64</v>
      </c>
      <c r="I150" s="210"/>
      <c r="J150" s="211">
        <f>ROUND(I150*H150,2)</f>
        <v>0</v>
      </c>
      <c r="K150" s="207" t="s">
        <v>120</v>
      </c>
      <c r="L150" s="45"/>
      <c r="M150" s="212" t="s">
        <v>18</v>
      </c>
      <c r="N150" s="213" t="s">
        <v>39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121</v>
      </c>
      <c r="AT150" s="216" t="s">
        <v>116</v>
      </c>
      <c r="AU150" s="216" t="s">
        <v>77</v>
      </c>
      <c r="AY150" s="18" t="s">
        <v>113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75</v>
      </c>
      <c r="BK150" s="217">
        <f>ROUND(I150*H150,2)</f>
        <v>0</v>
      </c>
      <c r="BL150" s="18" t="s">
        <v>121</v>
      </c>
      <c r="BM150" s="216" t="s">
        <v>242</v>
      </c>
    </row>
    <row r="151" s="2" customFormat="1">
      <c r="A151" s="39"/>
      <c r="B151" s="40"/>
      <c r="C151" s="41"/>
      <c r="D151" s="218" t="s">
        <v>123</v>
      </c>
      <c r="E151" s="41"/>
      <c r="F151" s="219" t="s">
        <v>236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123</v>
      </c>
      <c r="AU151" s="18" t="s">
        <v>77</v>
      </c>
    </row>
    <row r="152" s="13" customFormat="1">
      <c r="A152" s="13"/>
      <c r="B152" s="233"/>
      <c r="C152" s="234"/>
      <c r="D152" s="218" t="s">
        <v>156</v>
      </c>
      <c r="E152" s="235" t="s">
        <v>18</v>
      </c>
      <c r="F152" s="236" t="s">
        <v>243</v>
      </c>
      <c r="G152" s="234"/>
      <c r="H152" s="235" t="s">
        <v>18</v>
      </c>
      <c r="I152" s="237"/>
      <c r="J152" s="234"/>
      <c r="K152" s="234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156</v>
      </c>
      <c r="AU152" s="242" t="s">
        <v>77</v>
      </c>
      <c r="AV152" s="13" t="s">
        <v>75</v>
      </c>
      <c r="AW152" s="13" t="s">
        <v>30</v>
      </c>
      <c r="AX152" s="13" t="s">
        <v>68</v>
      </c>
      <c r="AY152" s="242" t="s">
        <v>113</v>
      </c>
    </row>
    <row r="153" s="14" customFormat="1">
      <c r="A153" s="14"/>
      <c r="B153" s="243"/>
      <c r="C153" s="244"/>
      <c r="D153" s="218" t="s">
        <v>156</v>
      </c>
      <c r="E153" s="245" t="s">
        <v>18</v>
      </c>
      <c r="F153" s="246" t="s">
        <v>177</v>
      </c>
      <c r="G153" s="244"/>
      <c r="H153" s="247">
        <v>64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156</v>
      </c>
      <c r="AU153" s="253" t="s">
        <v>77</v>
      </c>
      <c r="AV153" s="14" t="s">
        <v>77</v>
      </c>
      <c r="AW153" s="14" t="s">
        <v>30</v>
      </c>
      <c r="AX153" s="14" t="s">
        <v>75</v>
      </c>
      <c r="AY153" s="253" t="s">
        <v>113</v>
      </c>
    </row>
    <row r="154" s="2" customFormat="1" ht="14.4" customHeight="1">
      <c r="A154" s="39"/>
      <c r="B154" s="40"/>
      <c r="C154" s="205" t="s">
        <v>244</v>
      </c>
      <c r="D154" s="205" t="s">
        <v>116</v>
      </c>
      <c r="E154" s="206" t="s">
        <v>245</v>
      </c>
      <c r="F154" s="207" t="s">
        <v>246</v>
      </c>
      <c r="G154" s="208" t="s">
        <v>173</v>
      </c>
      <c r="H154" s="209">
        <v>64</v>
      </c>
      <c r="I154" s="210"/>
      <c r="J154" s="211">
        <f>ROUND(I154*H154,2)</f>
        <v>0</v>
      </c>
      <c r="K154" s="207" t="s">
        <v>120</v>
      </c>
      <c r="L154" s="45"/>
      <c r="M154" s="212" t="s">
        <v>18</v>
      </c>
      <c r="N154" s="213" t="s">
        <v>39</v>
      </c>
      <c r="O154" s="85"/>
      <c r="P154" s="214">
        <f>O154*H154</f>
        <v>0</v>
      </c>
      <c r="Q154" s="214">
        <v>6.0000000000000002E-05</v>
      </c>
      <c r="R154" s="214">
        <f>Q154*H154</f>
        <v>0.0038400000000000001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121</v>
      </c>
      <c r="AT154" s="216" t="s">
        <v>116</v>
      </c>
      <c r="AU154" s="216" t="s">
        <v>77</v>
      </c>
      <c r="AY154" s="18" t="s">
        <v>113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75</v>
      </c>
      <c r="BK154" s="217">
        <f>ROUND(I154*H154,2)</f>
        <v>0</v>
      </c>
      <c r="BL154" s="18" t="s">
        <v>121</v>
      </c>
      <c r="BM154" s="216" t="s">
        <v>247</v>
      </c>
    </row>
    <row r="155" s="2" customFormat="1">
      <c r="A155" s="39"/>
      <c r="B155" s="40"/>
      <c r="C155" s="41"/>
      <c r="D155" s="218" t="s">
        <v>123</v>
      </c>
      <c r="E155" s="41"/>
      <c r="F155" s="219" t="s">
        <v>248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123</v>
      </c>
      <c r="AU155" s="18" t="s">
        <v>77</v>
      </c>
    </row>
    <row r="156" s="13" customFormat="1">
      <c r="A156" s="13"/>
      <c r="B156" s="233"/>
      <c r="C156" s="234"/>
      <c r="D156" s="218" t="s">
        <v>156</v>
      </c>
      <c r="E156" s="235" t="s">
        <v>18</v>
      </c>
      <c r="F156" s="236" t="s">
        <v>249</v>
      </c>
      <c r="G156" s="234"/>
      <c r="H156" s="235" t="s">
        <v>18</v>
      </c>
      <c r="I156" s="237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156</v>
      </c>
      <c r="AU156" s="242" t="s">
        <v>77</v>
      </c>
      <c r="AV156" s="13" t="s">
        <v>75</v>
      </c>
      <c r="AW156" s="13" t="s">
        <v>30</v>
      </c>
      <c r="AX156" s="13" t="s">
        <v>68</v>
      </c>
      <c r="AY156" s="242" t="s">
        <v>113</v>
      </c>
    </row>
    <row r="157" s="14" customFormat="1">
      <c r="A157" s="14"/>
      <c r="B157" s="243"/>
      <c r="C157" s="244"/>
      <c r="D157" s="218" t="s">
        <v>156</v>
      </c>
      <c r="E157" s="245" t="s">
        <v>18</v>
      </c>
      <c r="F157" s="246" t="s">
        <v>177</v>
      </c>
      <c r="G157" s="244"/>
      <c r="H157" s="247">
        <v>64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156</v>
      </c>
      <c r="AU157" s="253" t="s">
        <v>77</v>
      </c>
      <c r="AV157" s="14" t="s">
        <v>77</v>
      </c>
      <c r="AW157" s="14" t="s">
        <v>30</v>
      </c>
      <c r="AX157" s="14" t="s">
        <v>75</v>
      </c>
      <c r="AY157" s="253" t="s">
        <v>113</v>
      </c>
    </row>
    <row r="158" s="2" customFormat="1" ht="14.4" customHeight="1">
      <c r="A158" s="39"/>
      <c r="B158" s="40"/>
      <c r="C158" s="205" t="s">
        <v>250</v>
      </c>
      <c r="D158" s="205" t="s">
        <v>116</v>
      </c>
      <c r="E158" s="206" t="s">
        <v>251</v>
      </c>
      <c r="F158" s="207" t="s">
        <v>252</v>
      </c>
      <c r="G158" s="208" t="s">
        <v>173</v>
      </c>
      <c r="H158" s="209">
        <v>64</v>
      </c>
      <c r="I158" s="210"/>
      <c r="J158" s="211">
        <f>ROUND(I158*H158,2)</f>
        <v>0</v>
      </c>
      <c r="K158" s="207" t="s">
        <v>120</v>
      </c>
      <c r="L158" s="45"/>
      <c r="M158" s="212" t="s">
        <v>18</v>
      </c>
      <c r="N158" s="213" t="s">
        <v>39</v>
      </c>
      <c r="O158" s="85"/>
      <c r="P158" s="214">
        <f>O158*H158</f>
        <v>0</v>
      </c>
      <c r="Q158" s="214">
        <v>0.0020799999999999998</v>
      </c>
      <c r="R158" s="214">
        <f>Q158*H158</f>
        <v>0.13311999999999999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121</v>
      </c>
      <c r="AT158" s="216" t="s">
        <v>116</v>
      </c>
      <c r="AU158" s="216" t="s">
        <v>77</v>
      </c>
      <c r="AY158" s="18" t="s">
        <v>113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75</v>
      </c>
      <c r="BK158" s="217">
        <f>ROUND(I158*H158,2)</f>
        <v>0</v>
      </c>
      <c r="BL158" s="18" t="s">
        <v>121</v>
      </c>
      <c r="BM158" s="216" t="s">
        <v>253</v>
      </c>
    </row>
    <row r="159" s="2" customFormat="1">
      <c r="A159" s="39"/>
      <c r="B159" s="40"/>
      <c r="C159" s="41"/>
      <c r="D159" s="218" t="s">
        <v>123</v>
      </c>
      <c r="E159" s="41"/>
      <c r="F159" s="219" t="s">
        <v>254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123</v>
      </c>
      <c r="AU159" s="18" t="s">
        <v>77</v>
      </c>
    </row>
    <row r="160" s="2" customFormat="1" ht="14.4" customHeight="1">
      <c r="A160" s="39"/>
      <c r="B160" s="40"/>
      <c r="C160" s="223" t="s">
        <v>255</v>
      </c>
      <c r="D160" s="223" t="s">
        <v>150</v>
      </c>
      <c r="E160" s="224" t="s">
        <v>256</v>
      </c>
      <c r="F160" s="225" t="s">
        <v>257</v>
      </c>
      <c r="G160" s="226" t="s">
        <v>153</v>
      </c>
      <c r="H160" s="227">
        <v>36.828000000000003</v>
      </c>
      <c r="I160" s="228"/>
      <c r="J160" s="229">
        <f>ROUND(I160*H160,2)</f>
        <v>0</v>
      </c>
      <c r="K160" s="225" t="s">
        <v>120</v>
      </c>
      <c r="L160" s="230"/>
      <c r="M160" s="231" t="s">
        <v>18</v>
      </c>
      <c r="N160" s="232" t="s">
        <v>39</v>
      </c>
      <c r="O160" s="85"/>
      <c r="P160" s="214">
        <f>O160*H160</f>
        <v>0</v>
      </c>
      <c r="Q160" s="214">
        <v>0.001</v>
      </c>
      <c r="R160" s="214">
        <f>Q160*H160</f>
        <v>0.036828000000000007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154</v>
      </c>
      <c r="AT160" s="216" t="s">
        <v>150</v>
      </c>
      <c r="AU160" s="216" t="s">
        <v>77</v>
      </c>
      <c r="AY160" s="18" t="s">
        <v>113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75</v>
      </c>
      <c r="BK160" s="217">
        <f>ROUND(I160*H160,2)</f>
        <v>0</v>
      </c>
      <c r="BL160" s="18" t="s">
        <v>121</v>
      </c>
      <c r="BM160" s="216" t="s">
        <v>258</v>
      </c>
    </row>
    <row r="161" s="13" customFormat="1">
      <c r="A161" s="13"/>
      <c r="B161" s="233"/>
      <c r="C161" s="234"/>
      <c r="D161" s="218" t="s">
        <v>156</v>
      </c>
      <c r="E161" s="235" t="s">
        <v>18</v>
      </c>
      <c r="F161" s="236" t="s">
        <v>259</v>
      </c>
      <c r="G161" s="234"/>
      <c r="H161" s="235" t="s">
        <v>18</v>
      </c>
      <c r="I161" s="237"/>
      <c r="J161" s="234"/>
      <c r="K161" s="234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156</v>
      </c>
      <c r="AU161" s="242" t="s">
        <v>77</v>
      </c>
      <c r="AV161" s="13" t="s">
        <v>75</v>
      </c>
      <c r="AW161" s="13" t="s">
        <v>30</v>
      </c>
      <c r="AX161" s="13" t="s">
        <v>68</v>
      </c>
      <c r="AY161" s="242" t="s">
        <v>113</v>
      </c>
    </row>
    <row r="162" s="13" customFormat="1">
      <c r="A162" s="13"/>
      <c r="B162" s="233"/>
      <c r="C162" s="234"/>
      <c r="D162" s="218" t="s">
        <v>156</v>
      </c>
      <c r="E162" s="235" t="s">
        <v>18</v>
      </c>
      <c r="F162" s="236" t="s">
        <v>260</v>
      </c>
      <c r="G162" s="234"/>
      <c r="H162" s="235" t="s">
        <v>18</v>
      </c>
      <c r="I162" s="237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156</v>
      </c>
      <c r="AU162" s="242" t="s">
        <v>77</v>
      </c>
      <c r="AV162" s="13" t="s">
        <v>75</v>
      </c>
      <c r="AW162" s="13" t="s">
        <v>30</v>
      </c>
      <c r="AX162" s="13" t="s">
        <v>68</v>
      </c>
      <c r="AY162" s="242" t="s">
        <v>113</v>
      </c>
    </row>
    <row r="163" s="13" customFormat="1">
      <c r="A163" s="13"/>
      <c r="B163" s="233"/>
      <c r="C163" s="234"/>
      <c r="D163" s="218" t="s">
        <v>156</v>
      </c>
      <c r="E163" s="235" t="s">
        <v>18</v>
      </c>
      <c r="F163" s="236" t="s">
        <v>261</v>
      </c>
      <c r="G163" s="234"/>
      <c r="H163" s="235" t="s">
        <v>18</v>
      </c>
      <c r="I163" s="237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156</v>
      </c>
      <c r="AU163" s="242" t="s">
        <v>77</v>
      </c>
      <c r="AV163" s="13" t="s">
        <v>75</v>
      </c>
      <c r="AW163" s="13" t="s">
        <v>30</v>
      </c>
      <c r="AX163" s="13" t="s">
        <v>68</v>
      </c>
      <c r="AY163" s="242" t="s">
        <v>113</v>
      </c>
    </row>
    <row r="164" s="14" customFormat="1">
      <c r="A164" s="14"/>
      <c r="B164" s="243"/>
      <c r="C164" s="244"/>
      <c r="D164" s="218" t="s">
        <v>156</v>
      </c>
      <c r="E164" s="245" t="s">
        <v>18</v>
      </c>
      <c r="F164" s="246" t="s">
        <v>262</v>
      </c>
      <c r="G164" s="244"/>
      <c r="H164" s="247">
        <v>36.828000000000003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156</v>
      </c>
      <c r="AU164" s="253" t="s">
        <v>77</v>
      </c>
      <c r="AV164" s="14" t="s">
        <v>77</v>
      </c>
      <c r="AW164" s="14" t="s">
        <v>30</v>
      </c>
      <c r="AX164" s="14" t="s">
        <v>75</v>
      </c>
      <c r="AY164" s="253" t="s">
        <v>113</v>
      </c>
    </row>
    <row r="165" s="2" customFormat="1" ht="24.15" customHeight="1">
      <c r="A165" s="39"/>
      <c r="B165" s="40"/>
      <c r="C165" s="205" t="s">
        <v>263</v>
      </c>
      <c r="D165" s="205" t="s">
        <v>116</v>
      </c>
      <c r="E165" s="206" t="s">
        <v>264</v>
      </c>
      <c r="F165" s="207" t="s">
        <v>265</v>
      </c>
      <c r="G165" s="208" t="s">
        <v>266</v>
      </c>
      <c r="H165" s="209">
        <v>40.920000000000002</v>
      </c>
      <c r="I165" s="210"/>
      <c r="J165" s="211">
        <f>ROUND(I165*H165,2)</f>
        <v>0</v>
      </c>
      <c r="K165" s="207" t="s">
        <v>120</v>
      </c>
      <c r="L165" s="45"/>
      <c r="M165" s="212" t="s">
        <v>18</v>
      </c>
      <c r="N165" s="213" t="s">
        <v>39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121</v>
      </c>
      <c r="AT165" s="216" t="s">
        <v>116</v>
      </c>
      <c r="AU165" s="216" t="s">
        <v>77</v>
      </c>
      <c r="AY165" s="18" t="s">
        <v>113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75</v>
      </c>
      <c r="BK165" s="217">
        <f>ROUND(I165*H165,2)</f>
        <v>0</v>
      </c>
      <c r="BL165" s="18" t="s">
        <v>121</v>
      </c>
      <c r="BM165" s="216" t="s">
        <v>267</v>
      </c>
    </row>
    <row r="166" s="2" customFormat="1">
      <c r="A166" s="39"/>
      <c r="B166" s="40"/>
      <c r="C166" s="41"/>
      <c r="D166" s="218" t="s">
        <v>123</v>
      </c>
      <c r="E166" s="41"/>
      <c r="F166" s="219" t="s">
        <v>254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123</v>
      </c>
      <c r="AU166" s="18" t="s">
        <v>77</v>
      </c>
    </row>
    <row r="167" s="13" customFormat="1">
      <c r="A167" s="13"/>
      <c r="B167" s="233"/>
      <c r="C167" s="234"/>
      <c r="D167" s="218" t="s">
        <v>156</v>
      </c>
      <c r="E167" s="235" t="s">
        <v>18</v>
      </c>
      <c r="F167" s="236" t="s">
        <v>237</v>
      </c>
      <c r="G167" s="234"/>
      <c r="H167" s="235" t="s">
        <v>18</v>
      </c>
      <c r="I167" s="237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156</v>
      </c>
      <c r="AU167" s="242" t="s">
        <v>77</v>
      </c>
      <c r="AV167" s="13" t="s">
        <v>75</v>
      </c>
      <c r="AW167" s="13" t="s">
        <v>30</v>
      </c>
      <c r="AX167" s="13" t="s">
        <v>68</v>
      </c>
      <c r="AY167" s="242" t="s">
        <v>113</v>
      </c>
    </row>
    <row r="168" s="13" customFormat="1">
      <c r="A168" s="13"/>
      <c r="B168" s="233"/>
      <c r="C168" s="234"/>
      <c r="D168" s="218" t="s">
        <v>156</v>
      </c>
      <c r="E168" s="235" t="s">
        <v>18</v>
      </c>
      <c r="F168" s="236" t="s">
        <v>260</v>
      </c>
      <c r="G168" s="234"/>
      <c r="H168" s="235" t="s">
        <v>18</v>
      </c>
      <c r="I168" s="237"/>
      <c r="J168" s="234"/>
      <c r="K168" s="234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156</v>
      </c>
      <c r="AU168" s="242" t="s">
        <v>77</v>
      </c>
      <c r="AV168" s="13" t="s">
        <v>75</v>
      </c>
      <c r="AW168" s="13" t="s">
        <v>30</v>
      </c>
      <c r="AX168" s="13" t="s">
        <v>68</v>
      </c>
      <c r="AY168" s="242" t="s">
        <v>113</v>
      </c>
    </row>
    <row r="169" s="13" customFormat="1">
      <c r="A169" s="13"/>
      <c r="B169" s="233"/>
      <c r="C169" s="234"/>
      <c r="D169" s="218" t="s">
        <v>156</v>
      </c>
      <c r="E169" s="235" t="s">
        <v>18</v>
      </c>
      <c r="F169" s="236" t="s">
        <v>261</v>
      </c>
      <c r="G169" s="234"/>
      <c r="H169" s="235" t="s">
        <v>18</v>
      </c>
      <c r="I169" s="237"/>
      <c r="J169" s="234"/>
      <c r="K169" s="234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156</v>
      </c>
      <c r="AU169" s="242" t="s">
        <v>77</v>
      </c>
      <c r="AV169" s="13" t="s">
        <v>75</v>
      </c>
      <c r="AW169" s="13" t="s">
        <v>30</v>
      </c>
      <c r="AX169" s="13" t="s">
        <v>68</v>
      </c>
      <c r="AY169" s="242" t="s">
        <v>113</v>
      </c>
    </row>
    <row r="170" s="14" customFormat="1">
      <c r="A170" s="14"/>
      <c r="B170" s="243"/>
      <c r="C170" s="244"/>
      <c r="D170" s="218" t="s">
        <v>156</v>
      </c>
      <c r="E170" s="245" t="s">
        <v>18</v>
      </c>
      <c r="F170" s="246" t="s">
        <v>268</v>
      </c>
      <c r="G170" s="244"/>
      <c r="H170" s="247">
        <v>40.920000000000002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156</v>
      </c>
      <c r="AU170" s="253" t="s">
        <v>77</v>
      </c>
      <c r="AV170" s="14" t="s">
        <v>77</v>
      </c>
      <c r="AW170" s="14" t="s">
        <v>30</v>
      </c>
      <c r="AX170" s="14" t="s">
        <v>75</v>
      </c>
      <c r="AY170" s="253" t="s">
        <v>113</v>
      </c>
    </row>
    <row r="171" s="2" customFormat="1" ht="14.4" customHeight="1">
      <c r="A171" s="39"/>
      <c r="B171" s="40"/>
      <c r="C171" s="205" t="s">
        <v>269</v>
      </c>
      <c r="D171" s="205" t="s">
        <v>116</v>
      </c>
      <c r="E171" s="206" t="s">
        <v>270</v>
      </c>
      <c r="F171" s="207" t="s">
        <v>271</v>
      </c>
      <c r="G171" s="208" t="s">
        <v>173</v>
      </c>
      <c r="H171" s="209">
        <v>1860</v>
      </c>
      <c r="I171" s="210"/>
      <c r="J171" s="211">
        <f>ROUND(I171*H171,2)</f>
        <v>0</v>
      </c>
      <c r="K171" s="207" t="s">
        <v>120</v>
      </c>
      <c r="L171" s="45"/>
      <c r="M171" s="212" t="s">
        <v>18</v>
      </c>
      <c r="N171" s="213" t="s">
        <v>39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121</v>
      </c>
      <c r="AT171" s="216" t="s">
        <v>116</v>
      </c>
      <c r="AU171" s="216" t="s">
        <v>77</v>
      </c>
      <c r="AY171" s="18" t="s">
        <v>113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75</v>
      </c>
      <c r="BK171" s="217">
        <f>ROUND(I171*H171,2)</f>
        <v>0</v>
      </c>
      <c r="BL171" s="18" t="s">
        <v>121</v>
      </c>
      <c r="BM171" s="216" t="s">
        <v>272</v>
      </c>
    </row>
    <row r="172" s="2" customFormat="1">
      <c r="A172" s="39"/>
      <c r="B172" s="40"/>
      <c r="C172" s="41"/>
      <c r="D172" s="218" t="s">
        <v>123</v>
      </c>
      <c r="E172" s="41"/>
      <c r="F172" s="219" t="s">
        <v>273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123</v>
      </c>
      <c r="AU172" s="18" t="s">
        <v>77</v>
      </c>
    </row>
    <row r="173" s="13" customFormat="1">
      <c r="A173" s="13"/>
      <c r="B173" s="233"/>
      <c r="C173" s="234"/>
      <c r="D173" s="218" t="s">
        <v>156</v>
      </c>
      <c r="E173" s="235" t="s">
        <v>18</v>
      </c>
      <c r="F173" s="236" t="s">
        <v>274</v>
      </c>
      <c r="G173" s="234"/>
      <c r="H173" s="235" t="s">
        <v>18</v>
      </c>
      <c r="I173" s="237"/>
      <c r="J173" s="234"/>
      <c r="K173" s="234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156</v>
      </c>
      <c r="AU173" s="242" t="s">
        <v>77</v>
      </c>
      <c r="AV173" s="13" t="s">
        <v>75</v>
      </c>
      <c r="AW173" s="13" t="s">
        <v>30</v>
      </c>
      <c r="AX173" s="13" t="s">
        <v>68</v>
      </c>
      <c r="AY173" s="242" t="s">
        <v>113</v>
      </c>
    </row>
    <row r="174" s="14" customFormat="1">
      <c r="A174" s="14"/>
      <c r="B174" s="243"/>
      <c r="C174" s="244"/>
      <c r="D174" s="218" t="s">
        <v>156</v>
      </c>
      <c r="E174" s="245" t="s">
        <v>18</v>
      </c>
      <c r="F174" s="246" t="s">
        <v>177</v>
      </c>
      <c r="G174" s="244"/>
      <c r="H174" s="247">
        <v>64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156</v>
      </c>
      <c r="AU174" s="253" t="s">
        <v>77</v>
      </c>
      <c r="AV174" s="14" t="s">
        <v>77</v>
      </c>
      <c r="AW174" s="14" t="s">
        <v>30</v>
      </c>
      <c r="AX174" s="14" t="s">
        <v>68</v>
      </c>
      <c r="AY174" s="253" t="s">
        <v>113</v>
      </c>
    </row>
    <row r="175" s="14" customFormat="1">
      <c r="A175" s="14"/>
      <c r="B175" s="243"/>
      <c r="C175" s="244"/>
      <c r="D175" s="218" t="s">
        <v>156</v>
      </c>
      <c r="E175" s="245" t="s">
        <v>18</v>
      </c>
      <c r="F175" s="246" t="s">
        <v>194</v>
      </c>
      <c r="G175" s="244"/>
      <c r="H175" s="247">
        <v>1796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156</v>
      </c>
      <c r="AU175" s="253" t="s">
        <v>77</v>
      </c>
      <c r="AV175" s="14" t="s">
        <v>77</v>
      </c>
      <c r="AW175" s="14" t="s">
        <v>30</v>
      </c>
      <c r="AX175" s="14" t="s">
        <v>68</v>
      </c>
      <c r="AY175" s="253" t="s">
        <v>113</v>
      </c>
    </row>
    <row r="176" s="15" customFormat="1">
      <c r="A176" s="15"/>
      <c r="B176" s="254"/>
      <c r="C176" s="255"/>
      <c r="D176" s="218" t="s">
        <v>156</v>
      </c>
      <c r="E176" s="256" t="s">
        <v>18</v>
      </c>
      <c r="F176" s="257" t="s">
        <v>231</v>
      </c>
      <c r="G176" s="255"/>
      <c r="H176" s="258">
        <v>1860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156</v>
      </c>
      <c r="AU176" s="264" t="s">
        <v>77</v>
      </c>
      <c r="AV176" s="15" t="s">
        <v>121</v>
      </c>
      <c r="AW176" s="15" t="s">
        <v>30</v>
      </c>
      <c r="AX176" s="15" t="s">
        <v>75</v>
      </c>
      <c r="AY176" s="264" t="s">
        <v>113</v>
      </c>
    </row>
    <row r="177" s="2" customFormat="1" ht="14.4" customHeight="1">
      <c r="A177" s="39"/>
      <c r="B177" s="40"/>
      <c r="C177" s="205" t="s">
        <v>7</v>
      </c>
      <c r="D177" s="205" t="s">
        <v>116</v>
      </c>
      <c r="E177" s="206" t="s">
        <v>275</v>
      </c>
      <c r="F177" s="207" t="s">
        <v>276</v>
      </c>
      <c r="G177" s="208" t="s">
        <v>119</v>
      </c>
      <c r="H177" s="209">
        <v>0.80300000000000005</v>
      </c>
      <c r="I177" s="210"/>
      <c r="J177" s="211">
        <f>ROUND(I177*H177,2)</f>
        <v>0</v>
      </c>
      <c r="K177" s="207" t="s">
        <v>120</v>
      </c>
      <c r="L177" s="45"/>
      <c r="M177" s="212" t="s">
        <v>18</v>
      </c>
      <c r="N177" s="213" t="s">
        <v>39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121</v>
      </c>
      <c r="AT177" s="216" t="s">
        <v>116</v>
      </c>
      <c r="AU177" s="216" t="s">
        <v>77</v>
      </c>
      <c r="AY177" s="18" t="s">
        <v>113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75</v>
      </c>
      <c r="BK177" s="217">
        <f>ROUND(I177*H177,2)</f>
        <v>0</v>
      </c>
      <c r="BL177" s="18" t="s">
        <v>121</v>
      </c>
      <c r="BM177" s="216" t="s">
        <v>277</v>
      </c>
    </row>
    <row r="178" s="2" customFormat="1">
      <c r="A178" s="39"/>
      <c r="B178" s="40"/>
      <c r="C178" s="41"/>
      <c r="D178" s="218" t="s">
        <v>123</v>
      </c>
      <c r="E178" s="41"/>
      <c r="F178" s="219" t="s">
        <v>278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123</v>
      </c>
      <c r="AU178" s="18" t="s">
        <v>77</v>
      </c>
    </row>
    <row r="179" s="13" customFormat="1">
      <c r="A179" s="13"/>
      <c r="B179" s="233"/>
      <c r="C179" s="234"/>
      <c r="D179" s="218" t="s">
        <v>156</v>
      </c>
      <c r="E179" s="235" t="s">
        <v>18</v>
      </c>
      <c r="F179" s="236" t="s">
        <v>237</v>
      </c>
      <c r="G179" s="234"/>
      <c r="H179" s="235" t="s">
        <v>18</v>
      </c>
      <c r="I179" s="237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156</v>
      </c>
      <c r="AU179" s="242" t="s">
        <v>77</v>
      </c>
      <c r="AV179" s="13" t="s">
        <v>75</v>
      </c>
      <c r="AW179" s="13" t="s">
        <v>30</v>
      </c>
      <c r="AX179" s="13" t="s">
        <v>68</v>
      </c>
      <c r="AY179" s="242" t="s">
        <v>113</v>
      </c>
    </row>
    <row r="180" s="13" customFormat="1">
      <c r="A180" s="13"/>
      <c r="B180" s="233"/>
      <c r="C180" s="234"/>
      <c r="D180" s="218" t="s">
        <v>156</v>
      </c>
      <c r="E180" s="235" t="s">
        <v>18</v>
      </c>
      <c r="F180" s="236" t="s">
        <v>279</v>
      </c>
      <c r="G180" s="234"/>
      <c r="H180" s="235" t="s">
        <v>18</v>
      </c>
      <c r="I180" s="237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156</v>
      </c>
      <c r="AU180" s="242" t="s">
        <v>77</v>
      </c>
      <c r="AV180" s="13" t="s">
        <v>75</v>
      </c>
      <c r="AW180" s="13" t="s">
        <v>30</v>
      </c>
      <c r="AX180" s="13" t="s">
        <v>68</v>
      </c>
      <c r="AY180" s="242" t="s">
        <v>113</v>
      </c>
    </row>
    <row r="181" s="14" customFormat="1">
      <c r="A181" s="14"/>
      <c r="B181" s="243"/>
      <c r="C181" s="244"/>
      <c r="D181" s="218" t="s">
        <v>156</v>
      </c>
      <c r="E181" s="245" t="s">
        <v>18</v>
      </c>
      <c r="F181" s="246" t="s">
        <v>280</v>
      </c>
      <c r="G181" s="244"/>
      <c r="H181" s="247">
        <v>0.044999999999999998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156</v>
      </c>
      <c r="AU181" s="253" t="s">
        <v>77</v>
      </c>
      <c r="AV181" s="14" t="s">
        <v>77</v>
      </c>
      <c r="AW181" s="14" t="s">
        <v>30</v>
      </c>
      <c r="AX181" s="14" t="s">
        <v>68</v>
      </c>
      <c r="AY181" s="253" t="s">
        <v>113</v>
      </c>
    </row>
    <row r="182" s="13" customFormat="1">
      <c r="A182" s="13"/>
      <c r="B182" s="233"/>
      <c r="C182" s="234"/>
      <c r="D182" s="218" t="s">
        <v>156</v>
      </c>
      <c r="E182" s="235" t="s">
        <v>18</v>
      </c>
      <c r="F182" s="236" t="s">
        <v>281</v>
      </c>
      <c r="G182" s="234"/>
      <c r="H182" s="235" t="s">
        <v>18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156</v>
      </c>
      <c r="AU182" s="242" t="s">
        <v>77</v>
      </c>
      <c r="AV182" s="13" t="s">
        <v>75</v>
      </c>
      <c r="AW182" s="13" t="s">
        <v>30</v>
      </c>
      <c r="AX182" s="13" t="s">
        <v>68</v>
      </c>
      <c r="AY182" s="242" t="s">
        <v>113</v>
      </c>
    </row>
    <row r="183" s="14" customFormat="1">
      <c r="A183" s="14"/>
      <c r="B183" s="243"/>
      <c r="C183" s="244"/>
      <c r="D183" s="218" t="s">
        <v>156</v>
      </c>
      <c r="E183" s="245" t="s">
        <v>18</v>
      </c>
      <c r="F183" s="246" t="s">
        <v>282</v>
      </c>
      <c r="G183" s="244"/>
      <c r="H183" s="247">
        <v>0.028000000000000001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156</v>
      </c>
      <c r="AU183" s="253" t="s">
        <v>77</v>
      </c>
      <c r="AV183" s="14" t="s">
        <v>77</v>
      </c>
      <c r="AW183" s="14" t="s">
        <v>30</v>
      </c>
      <c r="AX183" s="14" t="s">
        <v>68</v>
      </c>
      <c r="AY183" s="253" t="s">
        <v>113</v>
      </c>
    </row>
    <row r="184" s="13" customFormat="1">
      <c r="A184" s="13"/>
      <c r="B184" s="233"/>
      <c r="C184" s="234"/>
      <c r="D184" s="218" t="s">
        <v>156</v>
      </c>
      <c r="E184" s="235" t="s">
        <v>18</v>
      </c>
      <c r="F184" s="236" t="s">
        <v>283</v>
      </c>
      <c r="G184" s="234"/>
      <c r="H184" s="235" t="s">
        <v>18</v>
      </c>
      <c r="I184" s="237"/>
      <c r="J184" s="234"/>
      <c r="K184" s="234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156</v>
      </c>
      <c r="AU184" s="242" t="s">
        <v>77</v>
      </c>
      <c r="AV184" s="13" t="s">
        <v>75</v>
      </c>
      <c r="AW184" s="13" t="s">
        <v>30</v>
      </c>
      <c r="AX184" s="13" t="s">
        <v>68</v>
      </c>
      <c r="AY184" s="242" t="s">
        <v>113</v>
      </c>
    </row>
    <row r="185" s="14" customFormat="1">
      <c r="A185" s="14"/>
      <c r="B185" s="243"/>
      <c r="C185" s="244"/>
      <c r="D185" s="218" t="s">
        <v>156</v>
      </c>
      <c r="E185" s="245" t="s">
        <v>18</v>
      </c>
      <c r="F185" s="246" t="s">
        <v>284</v>
      </c>
      <c r="G185" s="244"/>
      <c r="H185" s="247">
        <v>0.72999999999999998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156</v>
      </c>
      <c r="AU185" s="253" t="s">
        <v>77</v>
      </c>
      <c r="AV185" s="14" t="s">
        <v>77</v>
      </c>
      <c r="AW185" s="14" t="s">
        <v>30</v>
      </c>
      <c r="AX185" s="14" t="s">
        <v>68</v>
      </c>
      <c r="AY185" s="253" t="s">
        <v>113</v>
      </c>
    </row>
    <row r="186" s="15" customFormat="1">
      <c r="A186" s="15"/>
      <c r="B186" s="254"/>
      <c r="C186" s="255"/>
      <c r="D186" s="218" t="s">
        <v>156</v>
      </c>
      <c r="E186" s="256" t="s">
        <v>18</v>
      </c>
      <c r="F186" s="257" t="s">
        <v>231</v>
      </c>
      <c r="G186" s="255"/>
      <c r="H186" s="258">
        <v>0.80299999999999994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156</v>
      </c>
      <c r="AU186" s="264" t="s">
        <v>77</v>
      </c>
      <c r="AV186" s="15" t="s">
        <v>121</v>
      </c>
      <c r="AW186" s="15" t="s">
        <v>30</v>
      </c>
      <c r="AX186" s="15" t="s">
        <v>75</v>
      </c>
      <c r="AY186" s="264" t="s">
        <v>113</v>
      </c>
    </row>
    <row r="187" s="2" customFormat="1" ht="14.4" customHeight="1">
      <c r="A187" s="39"/>
      <c r="B187" s="40"/>
      <c r="C187" s="223" t="s">
        <v>285</v>
      </c>
      <c r="D187" s="223" t="s">
        <v>150</v>
      </c>
      <c r="E187" s="224" t="s">
        <v>286</v>
      </c>
      <c r="F187" s="225" t="s">
        <v>287</v>
      </c>
      <c r="G187" s="226" t="s">
        <v>153</v>
      </c>
      <c r="H187" s="227">
        <v>45.270000000000003</v>
      </c>
      <c r="I187" s="228"/>
      <c r="J187" s="229">
        <f>ROUND(I187*H187,2)</f>
        <v>0</v>
      </c>
      <c r="K187" s="225" t="s">
        <v>18</v>
      </c>
      <c r="L187" s="230"/>
      <c r="M187" s="231" t="s">
        <v>18</v>
      </c>
      <c r="N187" s="232" t="s">
        <v>39</v>
      </c>
      <c r="O187" s="85"/>
      <c r="P187" s="214">
        <f>O187*H187</f>
        <v>0</v>
      </c>
      <c r="Q187" s="214">
        <v>0.001</v>
      </c>
      <c r="R187" s="214">
        <f>Q187*H187</f>
        <v>0.045270000000000005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154</v>
      </c>
      <c r="AT187" s="216" t="s">
        <v>150</v>
      </c>
      <c r="AU187" s="216" t="s">
        <v>77</v>
      </c>
      <c r="AY187" s="18" t="s">
        <v>113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75</v>
      </c>
      <c r="BK187" s="217">
        <f>ROUND(I187*H187,2)</f>
        <v>0</v>
      </c>
      <c r="BL187" s="18" t="s">
        <v>121</v>
      </c>
      <c r="BM187" s="216" t="s">
        <v>288</v>
      </c>
    </row>
    <row r="188" s="14" customFormat="1">
      <c r="A188" s="14"/>
      <c r="B188" s="243"/>
      <c r="C188" s="244"/>
      <c r="D188" s="218" t="s">
        <v>156</v>
      </c>
      <c r="E188" s="245" t="s">
        <v>18</v>
      </c>
      <c r="F188" s="246" t="s">
        <v>289</v>
      </c>
      <c r="G188" s="244"/>
      <c r="H188" s="247">
        <v>45.270000000000003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156</v>
      </c>
      <c r="AU188" s="253" t="s">
        <v>77</v>
      </c>
      <c r="AV188" s="14" t="s">
        <v>77</v>
      </c>
      <c r="AW188" s="14" t="s">
        <v>30</v>
      </c>
      <c r="AX188" s="14" t="s">
        <v>75</v>
      </c>
      <c r="AY188" s="253" t="s">
        <v>113</v>
      </c>
    </row>
    <row r="189" s="13" customFormat="1">
      <c r="A189" s="13"/>
      <c r="B189" s="233"/>
      <c r="C189" s="234"/>
      <c r="D189" s="218" t="s">
        <v>156</v>
      </c>
      <c r="E189" s="235" t="s">
        <v>18</v>
      </c>
      <c r="F189" s="236" t="s">
        <v>290</v>
      </c>
      <c r="G189" s="234"/>
      <c r="H189" s="235" t="s">
        <v>18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156</v>
      </c>
      <c r="AU189" s="242" t="s">
        <v>77</v>
      </c>
      <c r="AV189" s="13" t="s">
        <v>75</v>
      </c>
      <c r="AW189" s="13" t="s">
        <v>30</v>
      </c>
      <c r="AX189" s="13" t="s">
        <v>68</v>
      </c>
      <c r="AY189" s="242" t="s">
        <v>113</v>
      </c>
    </row>
    <row r="190" s="2" customFormat="1" ht="14.4" customHeight="1">
      <c r="A190" s="39"/>
      <c r="B190" s="40"/>
      <c r="C190" s="223" t="s">
        <v>291</v>
      </c>
      <c r="D190" s="223" t="s">
        <v>150</v>
      </c>
      <c r="E190" s="224" t="s">
        <v>292</v>
      </c>
      <c r="F190" s="225" t="s">
        <v>293</v>
      </c>
      <c r="G190" s="226" t="s">
        <v>153</v>
      </c>
      <c r="H190" s="227">
        <v>28.079999999999998</v>
      </c>
      <c r="I190" s="228"/>
      <c r="J190" s="229">
        <f>ROUND(I190*H190,2)</f>
        <v>0</v>
      </c>
      <c r="K190" s="225" t="s">
        <v>18</v>
      </c>
      <c r="L190" s="230"/>
      <c r="M190" s="231" t="s">
        <v>18</v>
      </c>
      <c r="N190" s="232" t="s">
        <v>39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154</v>
      </c>
      <c r="AT190" s="216" t="s">
        <v>150</v>
      </c>
      <c r="AU190" s="216" t="s">
        <v>77</v>
      </c>
      <c r="AY190" s="18" t="s">
        <v>113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75</v>
      </c>
      <c r="BK190" s="217">
        <f>ROUND(I190*H190,2)</f>
        <v>0</v>
      </c>
      <c r="BL190" s="18" t="s">
        <v>121</v>
      </c>
      <c r="BM190" s="216" t="s">
        <v>294</v>
      </c>
    </row>
    <row r="191" s="13" customFormat="1">
      <c r="A191" s="13"/>
      <c r="B191" s="233"/>
      <c r="C191" s="234"/>
      <c r="D191" s="218" t="s">
        <v>156</v>
      </c>
      <c r="E191" s="235" t="s">
        <v>18</v>
      </c>
      <c r="F191" s="236" t="s">
        <v>281</v>
      </c>
      <c r="G191" s="234"/>
      <c r="H191" s="235" t="s">
        <v>18</v>
      </c>
      <c r="I191" s="237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156</v>
      </c>
      <c r="AU191" s="242" t="s">
        <v>77</v>
      </c>
      <c r="AV191" s="13" t="s">
        <v>75</v>
      </c>
      <c r="AW191" s="13" t="s">
        <v>30</v>
      </c>
      <c r="AX191" s="13" t="s">
        <v>68</v>
      </c>
      <c r="AY191" s="242" t="s">
        <v>113</v>
      </c>
    </row>
    <row r="192" s="14" customFormat="1">
      <c r="A192" s="14"/>
      <c r="B192" s="243"/>
      <c r="C192" s="244"/>
      <c r="D192" s="218" t="s">
        <v>156</v>
      </c>
      <c r="E192" s="245" t="s">
        <v>18</v>
      </c>
      <c r="F192" s="246" t="s">
        <v>295</v>
      </c>
      <c r="G192" s="244"/>
      <c r="H192" s="247">
        <v>28.079999999999998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156</v>
      </c>
      <c r="AU192" s="253" t="s">
        <v>77</v>
      </c>
      <c r="AV192" s="14" t="s">
        <v>77</v>
      </c>
      <c r="AW192" s="14" t="s">
        <v>30</v>
      </c>
      <c r="AX192" s="14" t="s">
        <v>75</v>
      </c>
      <c r="AY192" s="253" t="s">
        <v>113</v>
      </c>
    </row>
    <row r="193" s="2" customFormat="1" ht="14.4" customHeight="1">
      <c r="A193" s="39"/>
      <c r="B193" s="40"/>
      <c r="C193" s="205" t="s">
        <v>296</v>
      </c>
      <c r="D193" s="205" t="s">
        <v>116</v>
      </c>
      <c r="E193" s="206" t="s">
        <v>297</v>
      </c>
      <c r="F193" s="207" t="s">
        <v>298</v>
      </c>
      <c r="G193" s="208" t="s">
        <v>143</v>
      </c>
      <c r="H193" s="209">
        <v>2078</v>
      </c>
      <c r="I193" s="210"/>
      <c r="J193" s="211">
        <f>ROUND(I193*H193,2)</f>
        <v>0</v>
      </c>
      <c r="K193" s="207" t="s">
        <v>18</v>
      </c>
      <c r="L193" s="45"/>
      <c r="M193" s="212" t="s">
        <v>18</v>
      </c>
      <c r="N193" s="213" t="s">
        <v>39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121</v>
      </c>
      <c r="AT193" s="216" t="s">
        <v>116</v>
      </c>
      <c r="AU193" s="216" t="s">
        <v>77</v>
      </c>
      <c r="AY193" s="18" t="s">
        <v>113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75</v>
      </c>
      <c r="BK193" s="217">
        <f>ROUND(I193*H193,2)</f>
        <v>0</v>
      </c>
      <c r="BL193" s="18" t="s">
        <v>121</v>
      </c>
      <c r="BM193" s="216" t="s">
        <v>299</v>
      </c>
    </row>
    <row r="194" s="2" customFormat="1">
      <c r="A194" s="39"/>
      <c r="B194" s="40"/>
      <c r="C194" s="41"/>
      <c r="D194" s="218" t="s">
        <v>123</v>
      </c>
      <c r="E194" s="41"/>
      <c r="F194" s="219" t="s">
        <v>300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123</v>
      </c>
      <c r="AU194" s="18" t="s">
        <v>77</v>
      </c>
    </row>
    <row r="195" s="13" customFormat="1">
      <c r="A195" s="13"/>
      <c r="B195" s="233"/>
      <c r="C195" s="234"/>
      <c r="D195" s="218" t="s">
        <v>156</v>
      </c>
      <c r="E195" s="235" t="s">
        <v>18</v>
      </c>
      <c r="F195" s="236" t="s">
        <v>301</v>
      </c>
      <c r="G195" s="234"/>
      <c r="H195" s="235" t="s">
        <v>18</v>
      </c>
      <c r="I195" s="237"/>
      <c r="J195" s="234"/>
      <c r="K195" s="234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156</v>
      </c>
      <c r="AU195" s="242" t="s">
        <v>77</v>
      </c>
      <c r="AV195" s="13" t="s">
        <v>75</v>
      </c>
      <c r="AW195" s="13" t="s">
        <v>30</v>
      </c>
      <c r="AX195" s="13" t="s">
        <v>68</v>
      </c>
      <c r="AY195" s="242" t="s">
        <v>113</v>
      </c>
    </row>
    <row r="196" s="14" customFormat="1">
      <c r="A196" s="14"/>
      <c r="B196" s="243"/>
      <c r="C196" s="244"/>
      <c r="D196" s="218" t="s">
        <v>156</v>
      </c>
      <c r="E196" s="245" t="s">
        <v>18</v>
      </c>
      <c r="F196" s="246" t="s">
        <v>302</v>
      </c>
      <c r="G196" s="244"/>
      <c r="H196" s="247">
        <v>2078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156</v>
      </c>
      <c r="AU196" s="253" t="s">
        <v>77</v>
      </c>
      <c r="AV196" s="14" t="s">
        <v>77</v>
      </c>
      <c r="AW196" s="14" t="s">
        <v>30</v>
      </c>
      <c r="AX196" s="14" t="s">
        <v>75</v>
      </c>
      <c r="AY196" s="253" t="s">
        <v>113</v>
      </c>
    </row>
    <row r="197" s="2" customFormat="1" ht="14.4" customHeight="1">
      <c r="A197" s="39"/>
      <c r="B197" s="40"/>
      <c r="C197" s="223" t="s">
        <v>303</v>
      </c>
      <c r="D197" s="223" t="s">
        <v>150</v>
      </c>
      <c r="E197" s="224" t="s">
        <v>304</v>
      </c>
      <c r="F197" s="225" t="s">
        <v>305</v>
      </c>
      <c r="G197" s="226" t="s">
        <v>119</v>
      </c>
      <c r="H197" s="227">
        <v>311.69999999999999</v>
      </c>
      <c r="I197" s="228"/>
      <c r="J197" s="229">
        <f>ROUND(I197*H197,2)</f>
        <v>0</v>
      </c>
      <c r="K197" s="225" t="s">
        <v>18</v>
      </c>
      <c r="L197" s="230"/>
      <c r="M197" s="231" t="s">
        <v>18</v>
      </c>
      <c r="N197" s="232" t="s">
        <v>39</v>
      </c>
      <c r="O197" s="85"/>
      <c r="P197" s="214">
        <f>O197*H197</f>
        <v>0</v>
      </c>
      <c r="Q197" s="214">
        <v>0.20000000000000001</v>
      </c>
      <c r="R197" s="214">
        <f>Q197*H197</f>
        <v>62.340000000000003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154</v>
      </c>
      <c r="AT197" s="216" t="s">
        <v>150</v>
      </c>
      <c r="AU197" s="216" t="s">
        <v>77</v>
      </c>
      <c r="AY197" s="18" t="s">
        <v>113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75</v>
      </c>
      <c r="BK197" s="217">
        <f>ROUND(I197*H197,2)</f>
        <v>0</v>
      </c>
      <c r="BL197" s="18" t="s">
        <v>121</v>
      </c>
      <c r="BM197" s="216" t="s">
        <v>306</v>
      </c>
    </row>
    <row r="198" s="13" customFormat="1">
      <c r="A198" s="13"/>
      <c r="B198" s="233"/>
      <c r="C198" s="234"/>
      <c r="D198" s="218" t="s">
        <v>156</v>
      </c>
      <c r="E198" s="235" t="s">
        <v>18</v>
      </c>
      <c r="F198" s="236" t="s">
        <v>307</v>
      </c>
      <c r="G198" s="234"/>
      <c r="H198" s="235" t="s">
        <v>18</v>
      </c>
      <c r="I198" s="237"/>
      <c r="J198" s="234"/>
      <c r="K198" s="234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156</v>
      </c>
      <c r="AU198" s="242" t="s">
        <v>77</v>
      </c>
      <c r="AV198" s="13" t="s">
        <v>75</v>
      </c>
      <c r="AW198" s="13" t="s">
        <v>30</v>
      </c>
      <c r="AX198" s="13" t="s">
        <v>68</v>
      </c>
      <c r="AY198" s="242" t="s">
        <v>113</v>
      </c>
    </row>
    <row r="199" s="14" customFormat="1">
      <c r="A199" s="14"/>
      <c r="B199" s="243"/>
      <c r="C199" s="244"/>
      <c r="D199" s="218" t="s">
        <v>156</v>
      </c>
      <c r="E199" s="245" t="s">
        <v>18</v>
      </c>
      <c r="F199" s="246" t="s">
        <v>308</v>
      </c>
      <c r="G199" s="244"/>
      <c r="H199" s="247">
        <v>311.69999999999999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156</v>
      </c>
      <c r="AU199" s="253" t="s">
        <v>77</v>
      </c>
      <c r="AV199" s="14" t="s">
        <v>77</v>
      </c>
      <c r="AW199" s="14" t="s">
        <v>30</v>
      </c>
      <c r="AX199" s="14" t="s">
        <v>75</v>
      </c>
      <c r="AY199" s="253" t="s">
        <v>113</v>
      </c>
    </row>
    <row r="200" s="2" customFormat="1" ht="14.4" customHeight="1">
      <c r="A200" s="39"/>
      <c r="B200" s="40"/>
      <c r="C200" s="205" t="s">
        <v>309</v>
      </c>
      <c r="D200" s="205" t="s">
        <v>116</v>
      </c>
      <c r="E200" s="206" t="s">
        <v>310</v>
      </c>
      <c r="F200" s="207" t="s">
        <v>311</v>
      </c>
      <c r="G200" s="208" t="s">
        <v>119</v>
      </c>
      <c r="H200" s="209">
        <v>88.239999999999995</v>
      </c>
      <c r="I200" s="210"/>
      <c r="J200" s="211">
        <f>ROUND(I200*H200,2)</f>
        <v>0</v>
      </c>
      <c r="K200" s="207" t="s">
        <v>120</v>
      </c>
      <c r="L200" s="45"/>
      <c r="M200" s="212" t="s">
        <v>18</v>
      </c>
      <c r="N200" s="213" t="s">
        <v>39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121</v>
      </c>
      <c r="AT200" s="216" t="s">
        <v>116</v>
      </c>
      <c r="AU200" s="216" t="s">
        <v>77</v>
      </c>
      <c r="AY200" s="18" t="s">
        <v>113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75</v>
      </c>
      <c r="BK200" s="217">
        <f>ROUND(I200*H200,2)</f>
        <v>0</v>
      </c>
      <c r="BL200" s="18" t="s">
        <v>121</v>
      </c>
      <c r="BM200" s="216" t="s">
        <v>312</v>
      </c>
    </row>
    <row r="201" s="13" customFormat="1">
      <c r="A201" s="13"/>
      <c r="B201" s="233"/>
      <c r="C201" s="234"/>
      <c r="D201" s="218" t="s">
        <v>156</v>
      </c>
      <c r="E201" s="235" t="s">
        <v>18</v>
      </c>
      <c r="F201" s="236" t="s">
        <v>237</v>
      </c>
      <c r="G201" s="234"/>
      <c r="H201" s="235" t="s">
        <v>18</v>
      </c>
      <c r="I201" s="237"/>
      <c r="J201" s="234"/>
      <c r="K201" s="234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156</v>
      </c>
      <c r="AU201" s="242" t="s">
        <v>77</v>
      </c>
      <c r="AV201" s="13" t="s">
        <v>75</v>
      </c>
      <c r="AW201" s="13" t="s">
        <v>30</v>
      </c>
      <c r="AX201" s="13" t="s">
        <v>68</v>
      </c>
      <c r="AY201" s="242" t="s">
        <v>113</v>
      </c>
    </row>
    <row r="202" s="13" customFormat="1">
      <c r="A202" s="13"/>
      <c r="B202" s="233"/>
      <c r="C202" s="234"/>
      <c r="D202" s="218" t="s">
        <v>156</v>
      </c>
      <c r="E202" s="235" t="s">
        <v>18</v>
      </c>
      <c r="F202" s="236" t="s">
        <v>313</v>
      </c>
      <c r="G202" s="234"/>
      <c r="H202" s="235" t="s">
        <v>18</v>
      </c>
      <c r="I202" s="237"/>
      <c r="J202" s="234"/>
      <c r="K202" s="234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156</v>
      </c>
      <c r="AU202" s="242" t="s">
        <v>77</v>
      </c>
      <c r="AV202" s="13" t="s">
        <v>75</v>
      </c>
      <c r="AW202" s="13" t="s">
        <v>30</v>
      </c>
      <c r="AX202" s="13" t="s">
        <v>68</v>
      </c>
      <c r="AY202" s="242" t="s">
        <v>113</v>
      </c>
    </row>
    <row r="203" s="14" customFormat="1">
      <c r="A203" s="14"/>
      <c r="B203" s="243"/>
      <c r="C203" s="244"/>
      <c r="D203" s="218" t="s">
        <v>156</v>
      </c>
      <c r="E203" s="245" t="s">
        <v>18</v>
      </c>
      <c r="F203" s="246" t="s">
        <v>314</v>
      </c>
      <c r="G203" s="244"/>
      <c r="H203" s="247">
        <v>6.4000000000000004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156</v>
      </c>
      <c r="AU203" s="253" t="s">
        <v>77</v>
      </c>
      <c r="AV203" s="14" t="s">
        <v>77</v>
      </c>
      <c r="AW203" s="14" t="s">
        <v>30</v>
      </c>
      <c r="AX203" s="14" t="s">
        <v>68</v>
      </c>
      <c r="AY203" s="253" t="s">
        <v>113</v>
      </c>
    </row>
    <row r="204" s="13" customFormat="1">
      <c r="A204" s="13"/>
      <c r="B204" s="233"/>
      <c r="C204" s="234"/>
      <c r="D204" s="218" t="s">
        <v>156</v>
      </c>
      <c r="E204" s="235" t="s">
        <v>18</v>
      </c>
      <c r="F204" s="236" t="s">
        <v>315</v>
      </c>
      <c r="G204" s="234"/>
      <c r="H204" s="235" t="s">
        <v>18</v>
      </c>
      <c r="I204" s="237"/>
      <c r="J204" s="234"/>
      <c r="K204" s="234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156</v>
      </c>
      <c r="AU204" s="242" t="s">
        <v>77</v>
      </c>
      <c r="AV204" s="13" t="s">
        <v>75</v>
      </c>
      <c r="AW204" s="13" t="s">
        <v>30</v>
      </c>
      <c r="AX204" s="13" t="s">
        <v>68</v>
      </c>
      <c r="AY204" s="242" t="s">
        <v>113</v>
      </c>
    </row>
    <row r="205" s="14" customFormat="1">
      <c r="A205" s="14"/>
      <c r="B205" s="243"/>
      <c r="C205" s="244"/>
      <c r="D205" s="218" t="s">
        <v>156</v>
      </c>
      <c r="E205" s="245" t="s">
        <v>18</v>
      </c>
      <c r="F205" s="246" t="s">
        <v>316</v>
      </c>
      <c r="G205" s="244"/>
      <c r="H205" s="247">
        <v>81.840000000000003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156</v>
      </c>
      <c r="AU205" s="253" t="s">
        <v>77</v>
      </c>
      <c r="AV205" s="14" t="s">
        <v>77</v>
      </c>
      <c r="AW205" s="14" t="s">
        <v>30</v>
      </c>
      <c r="AX205" s="14" t="s">
        <v>68</v>
      </c>
      <c r="AY205" s="253" t="s">
        <v>113</v>
      </c>
    </row>
    <row r="206" s="15" customFormat="1">
      <c r="A206" s="15"/>
      <c r="B206" s="254"/>
      <c r="C206" s="255"/>
      <c r="D206" s="218" t="s">
        <v>156</v>
      </c>
      <c r="E206" s="256" t="s">
        <v>18</v>
      </c>
      <c r="F206" s="257" t="s">
        <v>231</v>
      </c>
      <c r="G206" s="255"/>
      <c r="H206" s="258">
        <v>88.240000000000009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156</v>
      </c>
      <c r="AU206" s="264" t="s">
        <v>77</v>
      </c>
      <c r="AV206" s="15" t="s">
        <v>121</v>
      </c>
      <c r="AW206" s="15" t="s">
        <v>30</v>
      </c>
      <c r="AX206" s="15" t="s">
        <v>75</v>
      </c>
      <c r="AY206" s="264" t="s">
        <v>113</v>
      </c>
    </row>
    <row r="207" s="2" customFormat="1" ht="14.4" customHeight="1">
      <c r="A207" s="39"/>
      <c r="B207" s="40"/>
      <c r="C207" s="205" t="s">
        <v>317</v>
      </c>
      <c r="D207" s="205" t="s">
        <v>116</v>
      </c>
      <c r="E207" s="206" t="s">
        <v>318</v>
      </c>
      <c r="F207" s="207" t="s">
        <v>319</v>
      </c>
      <c r="G207" s="208" t="s">
        <v>119</v>
      </c>
      <c r="H207" s="209">
        <v>88.239999999999995</v>
      </c>
      <c r="I207" s="210"/>
      <c r="J207" s="211">
        <f>ROUND(I207*H207,2)</f>
        <v>0</v>
      </c>
      <c r="K207" s="207" t="s">
        <v>120</v>
      </c>
      <c r="L207" s="45"/>
      <c r="M207" s="212" t="s">
        <v>18</v>
      </c>
      <c r="N207" s="213" t="s">
        <v>39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121</v>
      </c>
      <c r="AT207" s="216" t="s">
        <v>116</v>
      </c>
      <c r="AU207" s="216" t="s">
        <v>77</v>
      </c>
      <c r="AY207" s="18" t="s">
        <v>113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75</v>
      </c>
      <c r="BK207" s="217">
        <f>ROUND(I207*H207,2)</f>
        <v>0</v>
      </c>
      <c r="BL207" s="18" t="s">
        <v>121</v>
      </c>
      <c r="BM207" s="216" t="s">
        <v>320</v>
      </c>
    </row>
    <row r="208" s="2" customFormat="1">
      <c r="A208" s="39"/>
      <c r="B208" s="40"/>
      <c r="C208" s="41"/>
      <c r="D208" s="218" t="s">
        <v>123</v>
      </c>
      <c r="E208" s="41"/>
      <c r="F208" s="219" t="s">
        <v>321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123</v>
      </c>
      <c r="AU208" s="18" t="s">
        <v>77</v>
      </c>
    </row>
    <row r="209" s="14" customFormat="1">
      <c r="A209" s="14"/>
      <c r="B209" s="243"/>
      <c r="C209" s="244"/>
      <c r="D209" s="218" t="s">
        <v>156</v>
      </c>
      <c r="E209" s="245" t="s">
        <v>18</v>
      </c>
      <c r="F209" s="246" t="s">
        <v>322</v>
      </c>
      <c r="G209" s="244"/>
      <c r="H209" s="247">
        <v>88.239999999999995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156</v>
      </c>
      <c r="AU209" s="253" t="s">
        <v>77</v>
      </c>
      <c r="AV209" s="14" t="s">
        <v>77</v>
      </c>
      <c r="AW209" s="14" t="s">
        <v>30</v>
      </c>
      <c r="AX209" s="14" t="s">
        <v>75</v>
      </c>
      <c r="AY209" s="253" t="s">
        <v>113</v>
      </c>
    </row>
    <row r="210" s="2" customFormat="1" ht="14.4" customHeight="1">
      <c r="A210" s="39"/>
      <c r="B210" s="40"/>
      <c r="C210" s="205" t="s">
        <v>323</v>
      </c>
      <c r="D210" s="205" t="s">
        <v>116</v>
      </c>
      <c r="E210" s="206" t="s">
        <v>324</v>
      </c>
      <c r="F210" s="207" t="s">
        <v>325</v>
      </c>
      <c r="G210" s="208" t="s">
        <v>119</v>
      </c>
      <c r="H210" s="209">
        <v>88.239999999999995</v>
      </c>
      <c r="I210" s="210"/>
      <c r="J210" s="211">
        <f>ROUND(I210*H210,2)</f>
        <v>0</v>
      </c>
      <c r="K210" s="207" t="s">
        <v>120</v>
      </c>
      <c r="L210" s="45"/>
      <c r="M210" s="212" t="s">
        <v>18</v>
      </c>
      <c r="N210" s="213" t="s">
        <v>39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121</v>
      </c>
      <c r="AT210" s="216" t="s">
        <v>116</v>
      </c>
      <c r="AU210" s="216" t="s">
        <v>77</v>
      </c>
      <c r="AY210" s="18" t="s">
        <v>113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75</v>
      </c>
      <c r="BK210" s="217">
        <f>ROUND(I210*H210,2)</f>
        <v>0</v>
      </c>
      <c r="BL210" s="18" t="s">
        <v>121</v>
      </c>
      <c r="BM210" s="216" t="s">
        <v>326</v>
      </c>
    </row>
    <row r="211" s="2" customFormat="1">
      <c r="A211" s="39"/>
      <c r="B211" s="40"/>
      <c r="C211" s="41"/>
      <c r="D211" s="218" t="s">
        <v>123</v>
      </c>
      <c r="E211" s="41"/>
      <c r="F211" s="219" t="s">
        <v>321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123</v>
      </c>
      <c r="AU211" s="18" t="s">
        <v>77</v>
      </c>
    </row>
    <row r="212" s="2" customFormat="1" ht="24.15" customHeight="1">
      <c r="A212" s="39"/>
      <c r="B212" s="40"/>
      <c r="C212" s="205" t="s">
        <v>327</v>
      </c>
      <c r="D212" s="205" t="s">
        <v>116</v>
      </c>
      <c r="E212" s="206" t="s">
        <v>328</v>
      </c>
      <c r="F212" s="207" t="s">
        <v>329</v>
      </c>
      <c r="G212" s="208" t="s">
        <v>330</v>
      </c>
      <c r="H212" s="209">
        <v>1592</v>
      </c>
      <c r="I212" s="210"/>
      <c r="J212" s="211">
        <f>ROUND(I212*H212,2)</f>
        <v>0</v>
      </c>
      <c r="K212" s="207" t="s">
        <v>120</v>
      </c>
      <c r="L212" s="45"/>
      <c r="M212" s="212" t="s">
        <v>18</v>
      </c>
      <c r="N212" s="213" t="s">
        <v>39</v>
      </c>
      <c r="O212" s="85"/>
      <c r="P212" s="214">
        <f>O212*H212</f>
        <v>0</v>
      </c>
      <c r="Q212" s="214">
        <v>0.0061999999999999998</v>
      </c>
      <c r="R212" s="214">
        <f>Q212*H212</f>
        <v>9.8704000000000001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121</v>
      </c>
      <c r="AT212" s="216" t="s">
        <v>116</v>
      </c>
      <c r="AU212" s="216" t="s">
        <v>77</v>
      </c>
      <c r="AY212" s="18" t="s">
        <v>113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75</v>
      </c>
      <c r="BK212" s="217">
        <f>ROUND(I212*H212,2)</f>
        <v>0</v>
      </c>
      <c r="BL212" s="18" t="s">
        <v>121</v>
      </c>
      <c r="BM212" s="216" t="s">
        <v>331</v>
      </c>
    </row>
    <row r="213" s="2" customFormat="1">
      <c r="A213" s="39"/>
      <c r="B213" s="40"/>
      <c r="C213" s="41"/>
      <c r="D213" s="218" t="s">
        <v>123</v>
      </c>
      <c r="E213" s="41"/>
      <c r="F213" s="219" t="s">
        <v>332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123</v>
      </c>
      <c r="AU213" s="18" t="s">
        <v>77</v>
      </c>
    </row>
    <row r="214" s="13" customFormat="1">
      <c r="A214" s="13"/>
      <c r="B214" s="233"/>
      <c r="C214" s="234"/>
      <c r="D214" s="218" t="s">
        <v>156</v>
      </c>
      <c r="E214" s="235" t="s">
        <v>18</v>
      </c>
      <c r="F214" s="236" t="s">
        <v>333</v>
      </c>
      <c r="G214" s="234"/>
      <c r="H214" s="235" t="s">
        <v>18</v>
      </c>
      <c r="I214" s="237"/>
      <c r="J214" s="234"/>
      <c r="K214" s="234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156</v>
      </c>
      <c r="AU214" s="242" t="s">
        <v>77</v>
      </c>
      <c r="AV214" s="13" t="s">
        <v>75</v>
      </c>
      <c r="AW214" s="13" t="s">
        <v>30</v>
      </c>
      <c r="AX214" s="13" t="s">
        <v>68</v>
      </c>
      <c r="AY214" s="242" t="s">
        <v>113</v>
      </c>
    </row>
    <row r="215" s="13" customFormat="1">
      <c r="A215" s="13"/>
      <c r="B215" s="233"/>
      <c r="C215" s="234"/>
      <c r="D215" s="218" t="s">
        <v>156</v>
      </c>
      <c r="E215" s="235" t="s">
        <v>18</v>
      </c>
      <c r="F215" s="236" t="s">
        <v>334</v>
      </c>
      <c r="G215" s="234"/>
      <c r="H215" s="235" t="s">
        <v>18</v>
      </c>
      <c r="I215" s="237"/>
      <c r="J215" s="234"/>
      <c r="K215" s="234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156</v>
      </c>
      <c r="AU215" s="242" t="s">
        <v>77</v>
      </c>
      <c r="AV215" s="13" t="s">
        <v>75</v>
      </c>
      <c r="AW215" s="13" t="s">
        <v>30</v>
      </c>
      <c r="AX215" s="13" t="s">
        <v>68</v>
      </c>
      <c r="AY215" s="242" t="s">
        <v>113</v>
      </c>
    </row>
    <row r="216" s="13" customFormat="1">
      <c r="A216" s="13"/>
      <c r="B216" s="233"/>
      <c r="C216" s="234"/>
      <c r="D216" s="218" t="s">
        <v>156</v>
      </c>
      <c r="E216" s="235" t="s">
        <v>18</v>
      </c>
      <c r="F216" s="236" t="s">
        <v>335</v>
      </c>
      <c r="G216" s="234"/>
      <c r="H216" s="235" t="s">
        <v>18</v>
      </c>
      <c r="I216" s="237"/>
      <c r="J216" s="234"/>
      <c r="K216" s="234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156</v>
      </c>
      <c r="AU216" s="242" t="s">
        <v>77</v>
      </c>
      <c r="AV216" s="13" t="s">
        <v>75</v>
      </c>
      <c r="AW216" s="13" t="s">
        <v>30</v>
      </c>
      <c r="AX216" s="13" t="s">
        <v>68</v>
      </c>
      <c r="AY216" s="242" t="s">
        <v>113</v>
      </c>
    </row>
    <row r="217" s="13" customFormat="1">
      <c r="A217" s="13"/>
      <c r="B217" s="233"/>
      <c r="C217" s="234"/>
      <c r="D217" s="218" t="s">
        <v>156</v>
      </c>
      <c r="E217" s="235" t="s">
        <v>18</v>
      </c>
      <c r="F217" s="236" t="s">
        <v>336</v>
      </c>
      <c r="G217" s="234"/>
      <c r="H217" s="235" t="s">
        <v>18</v>
      </c>
      <c r="I217" s="237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156</v>
      </c>
      <c r="AU217" s="242" t="s">
        <v>77</v>
      </c>
      <c r="AV217" s="13" t="s">
        <v>75</v>
      </c>
      <c r="AW217" s="13" t="s">
        <v>30</v>
      </c>
      <c r="AX217" s="13" t="s">
        <v>68</v>
      </c>
      <c r="AY217" s="242" t="s">
        <v>113</v>
      </c>
    </row>
    <row r="218" s="14" customFormat="1">
      <c r="A218" s="14"/>
      <c r="B218" s="243"/>
      <c r="C218" s="244"/>
      <c r="D218" s="218" t="s">
        <v>156</v>
      </c>
      <c r="E218" s="245" t="s">
        <v>18</v>
      </c>
      <c r="F218" s="246" t="s">
        <v>337</v>
      </c>
      <c r="G218" s="244"/>
      <c r="H218" s="247">
        <v>1592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156</v>
      </c>
      <c r="AU218" s="253" t="s">
        <v>77</v>
      </c>
      <c r="AV218" s="14" t="s">
        <v>77</v>
      </c>
      <c r="AW218" s="14" t="s">
        <v>30</v>
      </c>
      <c r="AX218" s="14" t="s">
        <v>75</v>
      </c>
      <c r="AY218" s="253" t="s">
        <v>113</v>
      </c>
    </row>
    <row r="219" s="2" customFormat="1" ht="14.4" customHeight="1">
      <c r="A219" s="39"/>
      <c r="B219" s="40"/>
      <c r="C219" s="205" t="s">
        <v>338</v>
      </c>
      <c r="D219" s="205" t="s">
        <v>116</v>
      </c>
      <c r="E219" s="206" t="s">
        <v>339</v>
      </c>
      <c r="F219" s="207" t="s">
        <v>340</v>
      </c>
      <c r="G219" s="208" t="s">
        <v>341</v>
      </c>
      <c r="H219" s="209">
        <v>96.768000000000001</v>
      </c>
      <c r="I219" s="210"/>
      <c r="J219" s="211">
        <f>ROUND(I219*H219,2)</f>
        <v>0</v>
      </c>
      <c r="K219" s="207" t="s">
        <v>120</v>
      </c>
      <c r="L219" s="45"/>
      <c r="M219" s="265" t="s">
        <v>18</v>
      </c>
      <c r="N219" s="266" t="s">
        <v>39</v>
      </c>
      <c r="O219" s="267"/>
      <c r="P219" s="268">
        <f>O219*H219</f>
        <v>0</v>
      </c>
      <c r="Q219" s="268">
        <v>0</v>
      </c>
      <c r="R219" s="268">
        <f>Q219*H219</f>
        <v>0</v>
      </c>
      <c r="S219" s="268">
        <v>0</v>
      </c>
      <c r="T219" s="26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121</v>
      </c>
      <c r="AT219" s="216" t="s">
        <v>116</v>
      </c>
      <c r="AU219" s="216" t="s">
        <v>77</v>
      </c>
      <c r="AY219" s="18" t="s">
        <v>113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75</v>
      </c>
      <c r="BK219" s="217">
        <f>ROUND(I219*H219,2)</f>
        <v>0</v>
      </c>
      <c r="BL219" s="18" t="s">
        <v>121</v>
      </c>
      <c r="BM219" s="216" t="s">
        <v>342</v>
      </c>
    </row>
    <row r="220" s="2" customFormat="1" ht="6.96" customHeight="1">
      <c r="A220" s="39"/>
      <c r="B220" s="60"/>
      <c r="C220" s="61"/>
      <c r="D220" s="61"/>
      <c r="E220" s="61"/>
      <c r="F220" s="61"/>
      <c r="G220" s="61"/>
      <c r="H220" s="61"/>
      <c r="I220" s="61"/>
      <c r="J220" s="61"/>
      <c r="K220" s="61"/>
      <c r="L220" s="45"/>
      <c r="M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</row>
  </sheetData>
  <sheetProtection sheet="1" autoFilter="0" formatColumns="0" formatRows="0" objects="1" scenarios="1" spinCount="100000" saltValue="nqnbTpRtoJUqEe50LcNiLyLsVBPhJZowFFld8QLYmF0UflY5IBw5pXL+tUOaKEGWDXOJudiz1vWwOUsKVkSQ8Q==" hashValue="Tr8NUvuQtX7VmQFWJbP2yGKLIavzG+m5ncaeXlU7+60bkhIX3RFdHAwEBftWBIqtIvz7d2hVbvISyi/zk7d7qA==" algorithmName="SHA-512" password="CC35"/>
  <autoFilter ref="C80:K21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11-13-13-18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343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20.11.2020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ROUND((SUM(BE81:BE116)),  2)</f>
        <v>0</v>
      </c>
      <c r="G33" s="39"/>
      <c r="H33" s="39"/>
      <c r="I33" s="149">
        <v>0.20999999999999999</v>
      </c>
      <c r="J33" s="148">
        <f>ROUND(((SUM(BE81:BE116))*I33),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ROUND((SUM(BF81:BF116)),  2)</f>
        <v>0</v>
      </c>
      <c r="G34" s="39"/>
      <c r="H34" s="39"/>
      <c r="I34" s="149">
        <v>0.14999999999999999</v>
      </c>
      <c r="J34" s="148">
        <f>ROUND(((SUM(BF81:BF116))*I34),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11-13-13-18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SO01.1 - SO01.1 Násled. péče 1.rok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20.11.2020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98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11-13-13-18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SO01.1 - SO01.1 Násled. péče 1.rok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20.11.2020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99</v>
      </c>
      <c r="D80" s="181" t="s">
        <v>53</v>
      </c>
      <c r="E80" s="181" t="s">
        <v>49</v>
      </c>
      <c r="F80" s="181" t="s">
        <v>50</v>
      </c>
      <c r="G80" s="181" t="s">
        <v>100</v>
      </c>
      <c r="H80" s="181" t="s">
        <v>101</v>
      </c>
      <c r="I80" s="181" t="s">
        <v>102</v>
      </c>
      <c r="J80" s="181" t="s">
        <v>94</v>
      </c>
      <c r="K80" s="182" t="s">
        <v>103</v>
      </c>
      <c r="L80" s="183"/>
      <c r="M80" s="93" t="s">
        <v>18</v>
      </c>
      <c r="N80" s="94" t="s">
        <v>38</v>
      </c>
      <c r="O80" s="94" t="s">
        <v>104</v>
      </c>
      <c r="P80" s="94" t="s">
        <v>105</v>
      </c>
      <c r="Q80" s="94" t="s">
        <v>106</v>
      </c>
      <c r="R80" s="94" t="s">
        <v>107</v>
      </c>
      <c r="S80" s="94" t="s">
        <v>108</v>
      </c>
      <c r="T80" s="95" t="s">
        <v>109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110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0.073656000000000013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111</v>
      </c>
      <c r="F82" s="192" t="s">
        <v>112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0.073656000000000013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113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114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SUM(P84:P116)</f>
        <v>0</v>
      </c>
      <c r="Q83" s="197"/>
      <c r="R83" s="198">
        <f>SUM(R84:R116)</f>
        <v>0.073656000000000013</v>
      </c>
      <c r="S83" s="197"/>
      <c r="T83" s="199">
        <f>SUM(T84:T116)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113</v>
      </c>
      <c r="BK83" s="202">
        <f>SUM(BK84:BK116)</f>
        <v>0</v>
      </c>
    </row>
    <row r="84" s="2" customFormat="1" ht="14.4" customHeight="1">
      <c r="A84" s="39"/>
      <c r="B84" s="40"/>
      <c r="C84" s="205" t="s">
        <v>75</v>
      </c>
      <c r="D84" s="205" t="s">
        <v>116</v>
      </c>
      <c r="E84" s="206" t="s">
        <v>344</v>
      </c>
      <c r="F84" s="207" t="s">
        <v>345</v>
      </c>
      <c r="G84" s="208" t="s">
        <v>143</v>
      </c>
      <c r="H84" s="209">
        <v>48408</v>
      </c>
      <c r="I84" s="210"/>
      <c r="J84" s="211">
        <f>ROUND(I84*H84,2)</f>
        <v>0</v>
      </c>
      <c r="K84" s="207" t="s">
        <v>120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121</v>
      </c>
      <c r="AT84" s="216" t="s">
        <v>116</v>
      </c>
      <c r="AU84" s="216" t="s">
        <v>77</v>
      </c>
      <c r="AY84" s="18" t="s">
        <v>113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121</v>
      </c>
      <c r="BM84" s="216" t="s">
        <v>346</v>
      </c>
    </row>
    <row r="85" s="2" customFormat="1">
      <c r="A85" s="39"/>
      <c r="B85" s="40"/>
      <c r="C85" s="41"/>
      <c r="D85" s="218" t="s">
        <v>123</v>
      </c>
      <c r="E85" s="41"/>
      <c r="F85" s="219" t="s">
        <v>347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123</v>
      </c>
      <c r="AU85" s="18" t="s">
        <v>77</v>
      </c>
    </row>
    <row r="86" s="13" customFormat="1">
      <c r="A86" s="13"/>
      <c r="B86" s="233"/>
      <c r="C86" s="234"/>
      <c r="D86" s="218" t="s">
        <v>156</v>
      </c>
      <c r="E86" s="235" t="s">
        <v>18</v>
      </c>
      <c r="F86" s="236" t="s">
        <v>348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156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113</v>
      </c>
    </row>
    <row r="87" s="14" customFormat="1">
      <c r="A87" s="14"/>
      <c r="B87" s="243"/>
      <c r="C87" s="244"/>
      <c r="D87" s="218" t="s">
        <v>156</v>
      </c>
      <c r="E87" s="245" t="s">
        <v>18</v>
      </c>
      <c r="F87" s="246" t="s">
        <v>349</v>
      </c>
      <c r="G87" s="244"/>
      <c r="H87" s="247">
        <v>48408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156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113</v>
      </c>
    </row>
    <row r="88" s="2" customFormat="1" ht="14.4" customHeight="1">
      <c r="A88" s="39"/>
      <c r="B88" s="40"/>
      <c r="C88" s="205" t="s">
        <v>77</v>
      </c>
      <c r="D88" s="205" t="s">
        <v>116</v>
      </c>
      <c r="E88" s="206" t="s">
        <v>350</v>
      </c>
      <c r="F88" s="207" t="s">
        <v>351</v>
      </c>
      <c r="G88" s="208" t="s">
        <v>352</v>
      </c>
      <c r="H88" s="209">
        <v>415.60000000000002</v>
      </c>
      <c r="I88" s="210"/>
      <c r="J88" s="211">
        <f>ROUND(I88*H88,2)</f>
        <v>0</v>
      </c>
      <c r="K88" s="207" t="s">
        <v>18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121</v>
      </c>
      <c r="AT88" s="216" t="s">
        <v>116</v>
      </c>
      <c r="AU88" s="216" t="s">
        <v>77</v>
      </c>
      <c r="AY88" s="18" t="s">
        <v>113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121</v>
      </c>
      <c r="BM88" s="216" t="s">
        <v>353</v>
      </c>
    </row>
    <row r="89" s="13" customFormat="1">
      <c r="A89" s="13"/>
      <c r="B89" s="233"/>
      <c r="C89" s="234"/>
      <c r="D89" s="218" t="s">
        <v>156</v>
      </c>
      <c r="E89" s="235" t="s">
        <v>18</v>
      </c>
      <c r="F89" s="236" t="s">
        <v>354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156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113</v>
      </c>
    </row>
    <row r="90" s="14" customFormat="1">
      <c r="A90" s="14"/>
      <c r="B90" s="243"/>
      <c r="C90" s="244"/>
      <c r="D90" s="218" t="s">
        <v>156</v>
      </c>
      <c r="E90" s="245" t="s">
        <v>18</v>
      </c>
      <c r="F90" s="246" t="s">
        <v>355</v>
      </c>
      <c r="G90" s="244"/>
      <c r="H90" s="247">
        <v>415.60000000000002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156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113</v>
      </c>
    </row>
    <row r="91" s="2" customFormat="1" ht="24.15" customHeight="1">
      <c r="A91" s="39"/>
      <c r="B91" s="40"/>
      <c r="C91" s="205" t="s">
        <v>159</v>
      </c>
      <c r="D91" s="205" t="s">
        <v>116</v>
      </c>
      <c r="E91" s="206" t="s">
        <v>264</v>
      </c>
      <c r="F91" s="207" t="s">
        <v>265</v>
      </c>
      <c r="G91" s="208" t="s">
        <v>266</v>
      </c>
      <c r="H91" s="209">
        <v>81.840000000000003</v>
      </c>
      <c r="I91" s="210"/>
      <c r="J91" s="211">
        <f>ROUND(I91*H91,2)</f>
        <v>0</v>
      </c>
      <c r="K91" s="207" t="s">
        <v>120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121</v>
      </c>
      <c r="AT91" s="216" t="s">
        <v>116</v>
      </c>
      <c r="AU91" s="216" t="s">
        <v>77</v>
      </c>
      <c r="AY91" s="18" t="s">
        <v>113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121</v>
      </c>
      <c r="BM91" s="216" t="s">
        <v>356</v>
      </c>
    </row>
    <row r="92" s="2" customFormat="1">
      <c r="A92" s="39"/>
      <c r="B92" s="40"/>
      <c r="C92" s="41"/>
      <c r="D92" s="218" t="s">
        <v>123</v>
      </c>
      <c r="E92" s="41"/>
      <c r="F92" s="219" t="s">
        <v>254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123</v>
      </c>
      <c r="AU92" s="18" t="s">
        <v>77</v>
      </c>
    </row>
    <row r="93" s="13" customFormat="1">
      <c r="A93" s="13"/>
      <c r="B93" s="233"/>
      <c r="C93" s="234"/>
      <c r="D93" s="218" t="s">
        <v>156</v>
      </c>
      <c r="E93" s="235" t="s">
        <v>18</v>
      </c>
      <c r="F93" s="236" t="s">
        <v>357</v>
      </c>
      <c r="G93" s="234"/>
      <c r="H93" s="235" t="s">
        <v>18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156</v>
      </c>
      <c r="AU93" s="242" t="s">
        <v>77</v>
      </c>
      <c r="AV93" s="13" t="s">
        <v>75</v>
      </c>
      <c r="AW93" s="13" t="s">
        <v>30</v>
      </c>
      <c r="AX93" s="13" t="s">
        <v>68</v>
      </c>
      <c r="AY93" s="242" t="s">
        <v>113</v>
      </c>
    </row>
    <row r="94" s="13" customFormat="1">
      <c r="A94" s="13"/>
      <c r="B94" s="233"/>
      <c r="C94" s="234"/>
      <c r="D94" s="218" t="s">
        <v>156</v>
      </c>
      <c r="E94" s="235" t="s">
        <v>18</v>
      </c>
      <c r="F94" s="236" t="s">
        <v>260</v>
      </c>
      <c r="G94" s="234"/>
      <c r="H94" s="235" t="s">
        <v>18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156</v>
      </c>
      <c r="AU94" s="242" t="s">
        <v>77</v>
      </c>
      <c r="AV94" s="13" t="s">
        <v>75</v>
      </c>
      <c r="AW94" s="13" t="s">
        <v>30</v>
      </c>
      <c r="AX94" s="13" t="s">
        <v>68</v>
      </c>
      <c r="AY94" s="242" t="s">
        <v>113</v>
      </c>
    </row>
    <row r="95" s="13" customFormat="1">
      <c r="A95" s="13"/>
      <c r="B95" s="233"/>
      <c r="C95" s="234"/>
      <c r="D95" s="218" t="s">
        <v>156</v>
      </c>
      <c r="E95" s="235" t="s">
        <v>18</v>
      </c>
      <c r="F95" s="236" t="s">
        <v>261</v>
      </c>
      <c r="G95" s="234"/>
      <c r="H95" s="235" t="s">
        <v>18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156</v>
      </c>
      <c r="AU95" s="242" t="s">
        <v>77</v>
      </c>
      <c r="AV95" s="13" t="s">
        <v>75</v>
      </c>
      <c r="AW95" s="13" t="s">
        <v>30</v>
      </c>
      <c r="AX95" s="13" t="s">
        <v>68</v>
      </c>
      <c r="AY95" s="242" t="s">
        <v>113</v>
      </c>
    </row>
    <row r="96" s="14" customFormat="1">
      <c r="A96" s="14"/>
      <c r="B96" s="243"/>
      <c r="C96" s="244"/>
      <c r="D96" s="218" t="s">
        <v>156</v>
      </c>
      <c r="E96" s="245" t="s">
        <v>18</v>
      </c>
      <c r="F96" s="246" t="s">
        <v>358</v>
      </c>
      <c r="G96" s="244"/>
      <c r="H96" s="247">
        <v>81.840000000000003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156</v>
      </c>
      <c r="AU96" s="253" t="s">
        <v>77</v>
      </c>
      <c r="AV96" s="14" t="s">
        <v>77</v>
      </c>
      <c r="AW96" s="14" t="s">
        <v>30</v>
      </c>
      <c r="AX96" s="14" t="s">
        <v>75</v>
      </c>
      <c r="AY96" s="253" t="s">
        <v>113</v>
      </c>
    </row>
    <row r="97" s="2" customFormat="1" ht="14.4" customHeight="1">
      <c r="A97" s="39"/>
      <c r="B97" s="40"/>
      <c r="C97" s="223" t="s">
        <v>121</v>
      </c>
      <c r="D97" s="223" t="s">
        <v>150</v>
      </c>
      <c r="E97" s="224" t="s">
        <v>256</v>
      </c>
      <c r="F97" s="225" t="s">
        <v>257</v>
      </c>
      <c r="G97" s="226" t="s">
        <v>153</v>
      </c>
      <c r="H97" s="227">
        <v>73.656000000000006</v>
      </c>
      <c r="I97" s="228"/>
      <c r="J97" s="229">
        <f>ROUND(I97*H97,2)</f>
        <v>0</v>
      </c>
      <c r="K97" s="225" t="s">
        <v>120</v>
      </c>
      <c r="L97" s="230"/>
      <c r="M97" s="231" t="s">
        <v>18</v>
      </c>
      <c r="N97" s="232" t="s">
        <v>39</v>
      </c>
      <c r="O97" s="85"/>
      <c r="P97" s="214">
        <f>O97*H97</f>
        <v>0</v>
      </c>
      <c r="Q97" s="214">
        <v>0.001</v>
      </c>
      <c r="R97" s="214">
        <f>Q97*H97</f>
        <v>0.073656000000000013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154</v>
      </c>
      <c r="AT97" s="216" t="s">
        <v>150</v>
      </c>
      <c r="AU97" s="216" t="s">
        <v>77</v>
      </c>
      <c r="AY97" s="18" t="s">
        <v>113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75</v>
      </c>
      <c r="BK97" s="217">
        <f>ROUND(I97*H97,2)</f>
        <v>0</v>
      </c>
      <c r="BL97" s="18" t="s">
        <v>121</v>
      </c>
      <c r="BM97" s="216" t="s">
        <v>359</v>
      </c>
    </row>
    <row r="98" s="13" customFormat="1">
      <c r="A98" s="13"/>
      <c r="B98" s="233"/>
      <c r="C98" s="234"/>
      <c r="D98" s="218" t="s">
        <v>156</v>
      </c>
      <c r="E98" s="235" t="s">
        <v>18</v>
      </c>
      <c r="F98" s="236" t="s">
        <v>259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156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113</v>
      </c>
    </row>
    <row r="99" s="13" customFormat="1">
      <c r="A99" s="13"/>
      <c r="B99" s="233"/>
      <c r="C99" s="234"/>
      <c r="D99" s="218" t="s">
        <v>156</v>
      </c>
      <c r="E99" s="235" t="s">
        <v>18</v>
      </c>
      <c r="F99" s="236" t="s">
        <v>260</v>
      </c>
      <c r="G99" s="234"/>
      <c r="H99" s="235" t="s">
        <v>18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156</v>
      </c>
      <c r="AU99" s="242" t="s">
        <v>77</v>
      </c>
      <c r="AV99" s="13" t="s">
        <v>75</v>
      </c>
      <c r="AW99" s="13" t="s">
        <v>30</v>
      </c>
      <c r="AX99" s="13" t="s">
        <v>68</v>
      </c>
      <c r="AY99" s="242" t="s">
        <v>113</v>
      </c>
    </row>
    <row r="100" s="13" customFormat="1">
      <c r="A100" s="13"/>
      <c r="B100" s="233"/>
      <c r="C100" s="234"/>
      <c r="D100" s="218" t="s">
        <v>156</v>
      </c>
      <c r="E100" s="235" t="s">
        <v>18</v>
      </c>
      <c r="F100" s="236" t="s">
        <v>261</v>
      </c>
      <c r="G100" s="234"/>
      <c r="H100" s="235" t="s">
        <v>18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156</v>
      </c>
      <c r="AU100" s="242" t="s">
        <v>77</v>
      </c>
      <c r="AV100" s="13" t="s">
        <v>75</v>
      </c>
      <c r="AW100" s="13" t="s">
        <v>30</v>
      </c>
      <c r="AX100" s="13" t="s">
        <v>68</v>
      </c>
      <c r="AY100" s="242" t="s">
        <v>113</v>
      </c>
    </row>
    <row r="101" s="14" customFormat="1">
      <c r="A101" s="14"/>
      <c r="B101" s="243"/>
      <c r="C101" s="244"/>
      <c r="D101" s="218" t="s">
        <v>156</v>
      </c>
      <c r="E101" s="245" t="s">
        <v>18</v>
      </c>
      <c r="F101" s="246" t="s">
        <v>360</v>
      </c>
      <c r="G101" s="244"/>
      <c r="H101" s="247">
        <v>73.656000000000006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156</v>
      </c>
      <c r="AU101" s="253" t="s">
        <v>77</v>
      </c>
      <c r="AV101" s="14" t="s">
        <v>77</v>
      </c>
      <c r="AW101" s="14" t="s">
        <v>30</v>
      </c>
      <c r="AX101" s="14" t="s">
        <v>75</v>
      </c>
      <c r="AY101" s="253" t="s">
        <v>113</v>
      </c>
    </row>
    <row r="102" s="2" customFormat="1" ht="14.4" customHeight="1">
      <c r="A102" s="39"/>
      <c r="B102" s="40"/>
      <c r="C102" s="205" t="s">
        <v>178</v>
      </c>
      <c r="D102" s="205" t="s">
        <v>116</v>
      </c>
      <c r="E102" s="206" t="s">
        <v>310</v>
      </c>
      <c r="F102" s="207" t="s">
        <v>311</v>
      </c>
      <c r="G102" s="208" t="s">
        <v>119</v>
      </c>
      <c r="H102" s="209">
        <v>264.72000000000003</v>
      </c>
      <c r="I102" s="210"/>
      <c r="J102" s="211">
        <f>ROUND(I102*H102,2)</f>
        <v>0</v>
      </c>
      <c r="K102" s="207" t="s">
        <v>120</v>
      </c>
      <c r="L102" s="45"/>
      <c r="M102" s="212" t="s">
        <v>18</v>
      </c>
      <c r="N102" s="213" t="s">
        <v>39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121</v>
      </c>
      <c r="AT102" s="216" t="s">
        <v>116</v>
      </c>
      <c r="AU102" s="216" t="s">
        <v>77</v>
      </c>
      <c r="AY102" s="18" t="s">
        <v>113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75</v>
      </c>
      <c r="BK102" s="217">
        <f>ROUND(I102*H102,2)</f>
        <v>0</v>
      </c>
      <c r="BL102" s="18" t="s">
        <v>121</v>
      </c>
      <c r="BM102" s="216" t="s">
        <v>361</v>
      </c>
    </row>
    <row r="103" s="13" customFormat="1">
      <c r="A103" s="13"/>
      <c r="B103" s="233"/>
      <c r="C103" s="234"/>
      <c r="D103" s="218" t="s">
        <v>156</v>
      </c>
      <c r="E103" s="235" t="s">
        <v>18</v>
      </c>
      <c r="F103" s="236" t="s">
        <v>237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156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113</v>
      </c>
    </row>
    <row r="104" s="13" customFormat="1">
      <c r="A104" s="13"/>
      <c r="B104" s="233"/>
      <c r="C104" s="234"/>
      <c r="D104" s="218" t="s">
        <v>156</v>
      </c>
      <c r="E104" s="235" t="s">
        <v>18</v>
      </c>
      <c r="F104" s="236" t="s">
        <v>362</v>
      </c>
      <c r="G104" s="234"/>
      <c r="H104" s="235" t="s">
        <v>18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156</v>
      </c>
      <c r="AU104" s="242" t="s">
        <v>77</v>
      </c>
      <c r="AV104" s="13" t="s">
        <v>75</v>
      </c>
      <c r="AW104" s="13" t="s">
        <v>30</v>
      </c>
      <c r="AX104" s="13" t="s">
        <v>68</v>
      </c>
      <c r="AY104" s="242" t="s">
        <v>113</v>
      </c>
    </row>
    <row r="105" s="14" customFormat="1">
      <c r="A105" s="14"/>
      <c r="B105" s="243"/>
      <c r="C105" s="244"/>
      <c r="D105" s="218" t="s">
        <v>156</v>
      </c>
      <c r="E105" s="245" t="s">
        <v>18</v>
      </c>
      <c r="F105" s="246" t="s">
        <v>363</v>
      </c>
      <c r="G105" s="244"/>
      <c r="H105" s="247">
        <v>19.199999999999999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156</v>
      </c>
      <c r="AU105" s="253" t="s">
        <v>77</v>
      </c>
      <c r="AV105" s="14" t="s">
        <v>77</v>
      </c>
      <c r="AW105" s="14" t="s">
        <v>30</v>
      </c>
      <c r="AX105" s="14" t="s">
        <v>68</v>
      </c>
      <c r="AY105" s="253" t="s">
        <v>113</v>
      </c>
    </row>
    <row r="106" s="13" customFormat="1">
      <c r="A106" s="13"/>
      <c r="B106" s="233"/>
      <c r="C106" s="234"/>
      <c r="D106" s="218" t="s">
        <v>156</v>
      </c>
      <c r="E106" s="235" t="s">
        <v>18</v>
      </c>
      <c r="F106" s="236" t="s">
        <v>364</v>
      </c>
      <c r="G106" s="234"/>
      <c r="H106" s="235" t="s">
        <v>18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156</v>
      </c>
      <c r="AU106" s="242" t="s">
        <v>77</v>
      </c>
      <c r="AV106" s="13" t="s">
        <v>75</v>
      </c>
      <c r="AW106" s="13" t="s">
        <v>30</v>
      </c>
      <c r="AX106" s="13" t="s">
        <v>68</v>
      </c>
      <c r="AY106" s="242" t="s">
        <v>113</v>
      </c>
    </row>
    <row r="107" s="14" customFormat="1">
      <c r="A107" s="14"/>
      <c r="B107" s="243"/>
      <c r="C107" s="244"/>
      <c r="D107" s="218" t="s">
        <v>156</v>
      </c>
      <c r="E107" s="245" t="s">
        <v>18</v>
      </c>
      <c r="F107" s="246" t="s">
        <v>365</v>
      </c>
      <c r="G107" s="244"/>
      <c r="H107" s="247">
        <v>245.52000000000001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156</v>
      </c>
      <c r="AU107" s="253" t="s">
        <v>77</v>
      </c>
      <c r="AV107" s="14" t="s">
        <v>77</v>
      </c>
      <c r="AW107" s="14" t="s">
        <v>30</v>
      </c>
      <c r="AX107" s="14" t="s">
        <v>68</v>
      </c>
      <c r="AY107" s="253" t="s">
        <v>113</v>
      </c>
    </row>
    <row r="108" s="15" customFormat="1">
      <c r="A108" s="15"/>
      <c r="B108" s="254"/>
      <c r="C108" s="255"/>
      <c r="D108" s="218" t="s">
        <v>156</v>
      </c>
      <c r="E108" s="256" t="s">
        <v>18</v>
      </c>
      <c r="F108" s="257" t="s">
        <v>231</v>
      </c>
      <c r="G108" s="255"/>
      <c r="H108" s="258">
        <v>264.72000000000003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156</v>
      </c>
      <c r="AU108" s="264" t="s">
        <v>77</v>
      </c>
      <c r="AV108" s="15" t="s">
        <v>121</v>
      </c>
      <c r="AW108" s="15" t="s">
        <v>30</v>
      </c>
      <c r="AX108" s="15" t="s">
        <v>75</v>
      </c>
      <c r="AY108" s="264" t="s">
        <v>113</v>
      </c>
    </row>
    <row r="109" s="2" customFormat="1" ht="14.4" customHeight="1">
      <c r="A109" s="39"/>
      <c r="B109" s="40"/>
      <c r="C109" s="205" t="s">
        <v>183</v>
      </c>
      <c r="D109" s="205" t="s">
        <v>116</v>
      </c>
      <c r="E109" s="206" t="s">
        <v>318</v>
      </c>
      <c r="F109" s="207" t="s">
        <v>319</v>
      </c>
      <c r="G109" s="208" t="s">
        <v>119</v>
      </c>
      <c r="H109" s="209">
        <v>264.72000000000003</v>
      </c>
      <c r="I109" s="210"/>
      <c r="J109" s="211">
        <f>ROUND(I109*H109,2)</f>
        <v>0</v>
      </c>
      <c r="K109" s="207" t="s">
        <v>120</v>
      </c>
      <c r="L109" s="45"/>
      <c r="M109" s="212" t="s">
        <v>18</v>
      </c>
      <c r="N109" s="213" t="s">
        <v>39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121</v>
      </c>
      <c r="AT109" s="216" t="s">
        <v>116</v>
      </c>
      <c r="AU109" s="216" t="s">
        <v>77</v>
      </c>
      <c r="AY109" s="18" t="s">
        <v>113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121</v>
      </c>
      <c r="BM109" s="216" t="s">
        <v>366</v>
      </c>
    </row>
    <row r="110" s="2" customFormat="1">
      <c r="A110" s="39"/>
      <c r="B110" s="40"/>
      <c r="C110" s="41"/>
      <c r="D110" s="218" t="s">
        <v>123</v>
      </c>
      <c r="E110" s="41"/>
      <c r="F110" s="219" t="s">
        <v>321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123</v>
      </c>
      <c r="AU110" s="18" t="s">
        <v>77</v>
      </c>
    </row>
    <row r="111" s="2" customFormat="1" ht="14.4" customHeight="1">
      <c r="A111" s="39"/>
      <c r="B111" s="40"/>
      <c r="C111" s="205" t="s">
        <v>189</v>
      </c>
      <c r="D111" s="205" t="s">
        <v>116</v>
      </c>
      <c r="E111" s="206" t="s">
        <v>324</v>
      </c>
      <c r="F111" s="207" t="s">
        <v>325</v>
      </c>
      <c r="G111" s="208" t="s">
        <v>119</v>
      </c>
      <c r="H111" s="209">
        <v>264.72000000000003</v>
      </c>
      <c r="I111" s="210"/>
      <c r="J111" s="211">
        <f>ROUND(I111*H111,2)</f>
        <v>0</v>
      </c>
      <c r="K111" s="207" t="s">
        <v>120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121</v>
      </c>
      <c r="AT111" s="216" t="s">
        <v>116</v>
      </c>
      <c r="AU111" s="216" t="s">
        <v>77</v>
      </c>
      <c r="AY111" s="18" t="s">
        <v>113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75</v>
      </c>
      <c r="BK111" s="217">
        <f>ROUND(I111*H111,2)</f>
        <v>0</v>
      </c>
      <c r="BL111" s="18" t="s">
        <v>121</v>
      </c>
      <c r="BM111" s="216" t="s">
        <v>367</v>
      </c>
    </row>
    <row r="112" s="2" customFormat="1">
      <c r="A112" s="39"/>
      <c r="B112" s="40"/>
      <c r="C112" s="41"/>
      <c r="D112" s="218" t="s">
        <v>123</v>
      </c>
      <c r="E112" s="41"/>
      <c r="F112" s="219" t="s">
        <v>321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123</v>
      </c>
      <c r="AU112" s="18" t="s">
        <v>77</v>
      </c>
    </row>
    <row r="113" s="2" customFormat="1" ht="14.4" customHeight="1">
      <c r="A113" s="39"/>
      <c r="B113" s="40"/>
      <c r="C113" s="205" t="s">
        <v>200</v>
      </c>
      <c r="D113" s="205" t="s">
        <v>116</v>
      </c>
      <c r="E113" s="206" t="s">
        <v>328</v>
      </c>
      <c r="F113" s="207" t="s">
        <v>368</v>
      </c>
      <c r="G113" s="208" t="s">
        <v>369</v>
      </c>
      <c r="H113" s="209">
        <v>2</v>
      </c>
      <c r="I113" s="210"/>
      <c r="J113" s="211">
        <f>ROUND(I113*H113,2)</f>
        <v>0</v>
      </c>
      <c r="K113" s="207" t="s">
        <v>18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121</v>
      </c>
      <c r="AT113" s="216" t="s">
        <v>116</v>
      </c>
      <c r="AU113" s="216" t="s">
        <v>77</v>
      </c>
      <c r="AY113" s="18" t="s">
        <v>113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75</v>
      </c>
      <c r="BK113" s="217">
        <f>ROUND(I113*H113,2)</f>
        <v>0</v>
      </c>
      <c r="BL113" s="18" t="s">
        <v>121</v>
      </c>
      <c r="BM113" s="216" t="s">
        <v>370</v>
      </c>
    </row>
    <row r="114" s="13" customFormat="1">
      <c r="A114" s="13"/>
      <c r="B114" s="233"/>
      <c r="C114" s="234"/>
      <c r="D114" s="218" t="s">
        <v>156</v>
      </c>
      <c r="E114" s="235" t="s">
        <v>18</v>
      </c>
      <c r="F114" s="236" t="s">
        <v>371</v>
      </c>
      <c r="G114" s="234"/>
      <c r="H114" s="235" t="s">
        <v>18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156</v>
      </c>
      <c r="AU114" s="242" t="s">
        <v>77</v>
      </c>
      <c r="AV114" s="13" t="s">
        <v>75</v>
      </c>
      <c r="AW114" s="13" t="s">
        <v>30</v>
      </c>
      <c r="AX114" s="13" t="s">
        <v>68</v>
      </c>
      <c r="AY114" s="242" t="s">
        <v>113</v>
      </c>
    </row>
    <row r="115" s="14" customFormat="1">
      <c r="A115" s="14"/>
      <c r="B115" s="243"/>
      <c r="C115" s="244"/>
      <c r="D115" s="218" t="s">
        <v>156</v>
      </c>
      <c r="E115" s="245" t="s">
        <v>18</v>
      </c>
      <c r="F115" s="246" t="s">
        <v>77</v>
      </c>
      <c r="G115" s="244"/>
      <c r="H115" s="247">
        <v>2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156</v>
      </c>
      <c r="AU115" s="253" t="s">
        <v>77</v>
      </c>
      <c r="AV115" s="14" t="s">
        <v>77</v>
      </c>
      <c r="AW115" s="14" t="s">
        <v>30</v>
      </c>
      <c r="AX115" s="14" t="s">
        <v>75</v>
      </c>
      <c r="AY115" s="253" t="s">
        <v>113</v>
      </c>
    </row>
    <row r="116" s="2" customFormat="1" ht="14.4" customHeight="1">
      <c r="A116" s="39"/>
      <c r="B116" s="40"/>
      <c r="C116" s="205" t="s">
        <v>154</v>
      </c>
      <c r="D116" s="205" t="s">
        <v>116</v>
      </c>
      <c r="E116" s="206" t="s">
        <v>339</v>
      </c>
      <c r="F116" s="207" t="s">
        <v>340</v>
      </c>
      <c r="G116" s="208" t="s">
        <v>341</v>
      </c>
      <c r="H116" s="209">
        <v>0.5</v>
      </c>
      <c r="I116" s="210"/>
      <c r="J116" s="211">
        <f>ROUND(I116*H116,2)</f>
        <v>0</v>
      </c>
      <c r="K116" s="207" t="s">
        <v>120</v>
      </c>
      <c r="L116" s="45"/>
      <c r="M116" s="265" t="s">
        <v>18</v>
      </c>
      <c r="N116" s="266" t="s">
        <v>39</v>
      </c>
      <c r="O116" s="267"/>
      <c r="P116" s="268">
        <f>O116*H116</f>
        <v>0</v>
      </c>
      <c r="Q116" s="268">
        <v>0</v>
      </c>
      <c r="R116" s="268">
        <f>Q116*H116</f>
        <v>0</v>
      </c>
      <c r="S116" s="268">
        <v>0</v>
      </c>
      <c r="T116" s="26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121</v>
      </c>
      <c r="AT116" s="216" t="s">
        <v>116</v>
      </c>
      <c r="AU116" s="216" t="s">
        <v>77</v>
      </c>
      <c r="AY116" s="18" t="s">
        <v>113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75</v>
      </c>
      <c r="BK116" s="217">
        <f>ROUND(I116*H116,2)</f>
        <v>0</v>
      </c>
      <c r="BL116" s="18" t="s">
        <v>121</v>
      </c>
      <c r="BM116" s="216" t="s">
        <v>372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UjU5CQP+r2UfC3iyr/29JvPgNXJMBO6KrYE2mvXAQIZUEKPN2m8K1k8U00j6rPENWhIczG2tOXBHbQGu/O0ZmA==" hashValue="mGhiJwDIC8pYBy++ZqRkOVv41c+RQWbyFIdfmAhGLFEkseMyh8zvrO9U5GFSfcEyxXN6JbOvpvytFCUvyFvpEw==" algorithmName="SHA-512" password="CC35"/>
  <autoFilter ref="C80:K11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11-13-13-18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373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20.11.2020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ROUND((SUM(BE81:BE116)),  2)</f>
        <v>0</v>
      </c>
      <c r="G33" s="39"/>
      <c r="H33" s="39"/>
      <c r="I33" s="149">
        <v>0.20999999999999999</v>
      </c>
      <c r="J33" s="148">
        <f>ROUND(((SUM(BE81:BE116))*I33),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ROUND((SUM(BF81:BF116)),  2)</f>
        <v>0</v>
      </c>
      <c r="G34" s="39"/>
      <c r="H34" s="39"/>
      <c r="I34" s="149">
        <v>0.14999999999999999</v>
      </c>
      <c r="J34" s="148">
        <f>ROUND(((SUM(BF81:BF116))*I34),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11-13-13-18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SO01.2 - SO01.2 Násled. péče 2.rok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20.11.2020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98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11-13-13-18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SO01.2 - SO01.2 Násled. péče 2.rok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20.11.2020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99</v>
      </c>
      <c r="D80" s="181" t="s">
        <v>53</v>
      </c>
      <c r="E80" s="181" t="s">
        <v>49</v>
      </c>
      <c r="F80" s="181" t="s">
        <v>50</v>
      </c>
      <c r="G80" s="181" t="s">
        <v>100</v>
      </c>
      <c r="H80" s="181" t="s">
        <v>101</v>
      </c>
      <c r="I80" s="181" t="s">
        <v>102</v>
      </c>
      <c r="J80" s="181" t="s">
        <v>94</v>
      </c>
      <c r="K80" s="182" t="s">
        <v>103</v>
      </c>
      <c r="L80" s="183"/>
      <c r="M80" s="93" t="s">
        <v>18</v>
      </c>
      <c r="N80" s="94" t="s">
        <v>38</v>
      </c>
      <c r="O80" s="94" t="s">
        <v>104</v>
      </c>
      <c r="P80" s="94" t="s">
        <v>105</v>
      </c>
      <c r="Q80" s="94" t="s">
        <v>106</v>
      </c>
      <c r="R80" s="94" t="s">
        <v>107</v>
      </c>
      <c r="S80" s="94" t="s">
        <v>108</v>
      </c>
      <c r="T80" s="95" t="s">
        <v>109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110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0.073656000000000013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111</v>
      </c>
      <c r="F82" s="192" t="s">
        <v>112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0.073656000000000013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113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114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SUM(P84:P116)</f>
        <v>0</v>
      </c>
      <c r="Q83" s="197"/>
      <c r="R83" s="198">
        <f>SUM(R84:R116)</f>
        <v>0.073656000000000013</v>
      </c>
      <c r="S83" s="197"/>
      <c r="T83" s="199">
        <f>SUM(T84:T116)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113</v>
      </c>
      <c r="BK83" s="202">
        <f>SUM(BK84:BK116)</f>
        <v>0</v>
      </c>
    </row>
    <row r="84" s="2" customFormat="1" ht="14.4" customHeight="1">
      <c r="A84" s="39"/>
      <c r="B84" s="40"/>
      <c r="C84" s="205" t="s">
        <v>75</v>
      </c>
      <c r="D84" s="205" t="s">
        <v>116</v>
      </c>
      <c r="E84" s="206" t="s">
        <v>344</v>
      </c>
      <c r="F84" s="207" t="s">
        <v>345</v>
      </c>
      <c r="G84" s="208" t="s">
        <v>143</v>
      </c>
      <c r="H84" s="209">
        <v>32272</v>
      </c>
      <c r="I84" s="210"/>
      <c r="J84" s="211">
        <f>ROUND(I84*H84,2)</f>
        <v>0</v>
      </c>
      <c r="K84" s="207" t="s">
        <v>120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121</v>
      </c>
      <c r="AT84" s="216" t="s">
        <v>116</v>
      </c>
      <c r="AU84" s="216" t="s">
        <v>77</v>
      </c>
      <c r="AY84" s="18" t="s">
        <v>113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121</v>
      </c>
      <c r="BM84" s="216" t="s">
        <v>374</v>
      </c>
    </row>
    <row r="85" s="2" customFormat="1">
      <c r="A85" s="39"/>
      <c r="B85" s="40"/>
      <c r="C85" s="41"/>
      <c r="D85" s="218" t="s">
        <v>123</v>
      </c>
      <c r="E85" s="41"/>
      <c r="F85" s="219" t="s">
        <v>347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123</v>
      </c>
      <c r="AU85" s="18" t="s">
        <v>77</v>
      </c>
    </row>
    <row r="86" s="13" customFormat="1">
      <c r="A86" s="13"/>
      <c r="B86" s="233"/>
      <c r="C86" s="234"/>
      <c r="D86" s="218" t="s">
        <v>156</v>
      </c>
      <c r="E86" s="235" t="s">
        <v>18</v>
      </c>
      <c r="F86" s="236" t="s">
        <v>375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156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113</v>
      </c>
    </row>
    <row r="87" s="14" customFormat="1">
      <c r="A87" s="14"/>
      <c r="B87" s="243"/>
      <c r="C87" s="244"/>
      <c r="D87" s="218" t="s">
        <v>156</v>
      </c>
      <c r="E87" s="245" t="s">
        <v>18</v>
      </c>
      <c r="F87" s="246" t="s">
        <v>376</v>
      </c>
      <c r="G87" s="244"/>
      <c r="H87" s="247">
        <v>32272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156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113</v>
      </c>
    </row>
    <row r="88" s="2" customFormat="1" ht="14.4" customHeight="1">
      <c r="A88" s="39"/>
      <c r="B88" s="40"/>
      <c r="C88" s="205" t="s">
        <v>77</v>
      </c>
      <c r="D88" s="205" t="s">
        <v>116</v>
      </c>
      <c r="E88" s="206" t="s">
        <v>350</v>
      </c>
      <c r="F88" s="207" t="s">
        <v>351</v>
      </c>
      <c r="G88" s="208" t="s">
        <v>352</v>
      </c>
      <c r="H88" s="209">
        <v>415.60000000000002</v>
      </c>
      <c r="I88" s="210"/>
      <c r="J88" s="211">
        <f>ROUND(I88*H88,2)</f>
        <v>0</v>
      </c>
      <c r="K88" s="207" t="s">
        <v>18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121</v>
      </c>
      <c r="AT88" s="216" t="s">
        <v>116</v>
      </c>
      <c r="AU88" s="216" t="s">
        <v>77</v>
      </c>
      <c r="AY88" s="18" t="s">
        <v>113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121</v>
      </c>
      <c r="BM88" s="216" t="s">
        <v>377</v>
      </c>
    </row>
    <row r="89" s="13" customFormat="1">
      <c r="A89" s="13"/>
      <c r="B89" s="233"/>
      <c r="C89" s="234"/>
      <c r="D89" s="218" t="s">
        <v>156</v>
      </c>
      <c r="E89" s="235" t="s">
        <v>18</v>
      </c>
      <c r="F89" s="236" t="s">
        <v>354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156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113</v>
      </c>
    </row>
    <row r="90" s="14" customFormat="1">
      <c r="A90" s="14"/>
      <c r="B90" s="243"/>
      <c r="C90" s="244"/>
      <c r="D90" s="218" t="s">
        <v>156</v>
      </c>
      <c r="E90" s="245" t="s">
        <v>18</v>
      </c>
      <c r="F90" s="246" t="s">
        <v>355</v>
      </c>
      <c r="G90" s="244"/>
      <c r="H90" s="247">
        <v>415.60000000000002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156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113</v>
      </c>
    </row>
    <row r="91" s="2" customFormat="1" ht="24.15" customHeight="1">
      <c r="A91" s="39"/>
      <c r="B91" s="40"/>
      <c r="C91" s="205" t="s">
        <v>159</v>
      </c>
      <c r="D91" s="205" t="s">
        <v>116</v>
      </c>
      <c r="E91" s="206" t="s">
        <v>264</v>
      </c>
      <c r="F91" s="207" t="s">
        <v>265</v>
      </c>
      <c r="G91" s="208" t="s">
        <v>266</v>
      </c>
      <c r="H91" s="209">
        <v>81.840000000000003</v>
      </c>
      <c r="I91" s="210"/>
      <c r="J91" s="211">
        <f>ROUND(I91*H91,2)</f>
        <v>0</v>
      </c>
      <c r="K91" s="207" t="s">
        <v>120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121</v>
      </c>
      <c r="AT91" s="216" t="s">
        <v>116</v>
      </c>
      <c r="AU91" s="216" t="s">
        <v>77</v>
      </c>
      <c r="AY91" s="18" t="s">
        <v>113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121</v>
      </c>
      <c r="BM91" s="216" t="s">
        <v>378</v>
      </c>
    </row>
    <row r="92" s="2" customFormat="1">
      <c r="A92" s="39"/>
      <c r="B92" s="40"/>
      <c r="C92" s="41"/>
      <c r="D92" s="218" t="s">
        <v>123</v>
      </c>
      <c r="E92" s="41"/>
      <c r="F92" s="219" t="s">
        <v>254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123</v>
      </c>
      <c r="AU92" s="18" t="s">
        <v>77</v>
      </c>
    </row>
    <row r="93" s="13" customFormat="1">
      <c r="A93" s="13"/>
      <c r="B93" s="233"/>
      <c r="C93" s="234"/>
      <c r="D93" s="218" t="s">
        <v>156</v>
      </c>
      <c r="E93" s="235" t="s">
        <v>18</v>
      </c>
      <c r="F93" s="236" t="s">
        <v>357</v>
      </c>
      <c r="G93" s="234"/>
      <c r="H93" s="235" t="s">
        <v>18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156</v>
      </c>
      <c r="AU93" s="242" t="s">
        <v>77</v>
      </c>
      <c r="AV93" s="13" t="s">
        <v>75</v>
      </c>
      <c r="AW93" s="13" t="s">
        <v>30</v>
      </c>
      <c r="AX93" s="13" t="s">
        <v>68</v>
      </c>
      <c r="AY93" s="242" t="s">
        <v>113</v>
      </c>
    </row>
    <row r="94" s="13" customFormat="1">
      <c r="A94" s="13"/>
      <c r="B94" s="233"/>
      <c r="C94" s="234"/>
      <c r="D94" s="218" t="s">
        <v>156</v>
      </c>
      <c r="E94" s="235" t="s">
        <v>18</v>
      </c>
      <c r="F94" s="236" t="s">
        <v>260</v>
      </c>
      <c r="G94" s="234"/>
      <c r="H94" s="235" t="s">
        <v>18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156</v>
      </c>
      <c r="AU94" s="242" t="s">
        <v>77</v>
      </c>
      <c r="AV94" s="13" t="s">
        <v>75</v>
      </c>
      <c r="AW94" s="13" t="s">
        <v>30</v>
      </c>
      <c r="AX94" s="13" t="s">
        <v>68</v>
      </c>
      <c r="AY94" s="242" t="s">
        <v>113</v>
      </c>
    </row>
    <row r="95" s="13" customFormat="1">
      <c r="A95" s="13"/>
      <c r="B95" s="233"/>
      <c r="C95" s="234"/>
      <c r="D95" s="218" t="s">
        <v>156</v>
      </c>
      <c r="E95" s="235" t="s">
        <v>18</v>
      </c>
      <c r="F95" s="236" t="s">
        <v>261</v>
      </c>
      <c r="G95" s="234"/>
      <c r="H95" s="235" t="s">
        <v>18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156</v>
      </c>
      <c r="AU95" s="242" t="s">
        <v>77</v>
      </c>
      <c r="AV95" s="13" t="s">
        <v>75</v>
      </c>
      <c r="AW95" s="13" t="s">
        <v>30</v>
      </c>
      <c r="AX95" s="13" t="s">
        <v>68</v>
      </c>
      <c r="AY95" s="242" t="s">
        <v>113</v>
      </c>
    </row>
    <row r="96" s="14" customFormat="1">
      <c r="A96" s="14"/>
      <c r="B96" s="243"/>
      <c r="C96" s="244"/>
      <c r="D96" s="218" t="s">
        <v>156</v>
      </c>
      <c r="E96" s="245" t="s">
        <v>18</v>
      </c>
      <c r="F96" s="246" t="s">
        <v>358</v>
      </c>
      <c r="G96" s="244"/>
      <c r="H96" s="247">
        <v>81.840000000000003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156</v>
      </c>
      <c r="AU96" s="253" t="s">
        <v>77</v>
      </c>
      <c r="AV96" s="14" t="s">
        <v>77</v>
      </c>
      <c r="AW96" s="14" t="s">
        <v>30</v>
      </c>
      <c r="AX96" s="14" t="s">
        <v>75</v>
      </c>
      <c r="AY96" s="253" t="s">
        <v>113</v>
      </c>
    </row>
    <row r="97" s="2" customFormat="1" ht="14.4" customHeight="1">
      <c r="A97" s="39"/>
      <c r="B97" s="40"/>
      <c r="C97" s="223" t="s">
        <v>121</v>
      </c>
      <c r="D97" s="223" t="s">
        <v>150</v>
      </c>
      <c r="E97" s="224" t="s">
        <v>256</v>
      </c>
      <c r="F97" s="225" t="s">
        <v>257</v>
      </c>
      <c r="G97" s="226" t="s">
        <v>153</v>
      </c>
      <c r="H97" s="227">
        <v>73.656000000000006</v>
      </c>
      <c r="I97" s="228"/>
      <c r="J97" s="229">
        <f>ROUND(I97*H97,2)</f>
        <v>0</v>
      </c>
      <c r="K97" s="225" t="s">
        <v>120</v>
      </c>
      <c r="L97" s="230"/>
      <c r="M97" s="231" t="s">
        <v>18</v>
      </c>
      <c r="N97" s="232" t="s">
        <v>39</v>
      </c>
      <c r="O97" s="85"/>
      <c r="P97" s="214">
        <f>O97*H97</f>
        <v>0</v>
      </c>
      <c r="Q97" s="214">
        <v>0.001</v>
      </c>
      <c r="R97" s="214">
        <f>Q97*H97</f>
        <v>0.073656000000000013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154</v>
      </c>
      <c r="AT97" s="216" t="s">
        <v>150</v>
      </c>
      <c r="AU97" s="216" t="s">
        <v>77</v>
      </c>
      <c r="AY97" s="18" t="s">
        <v>113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75</v>
      </c>
      <c r="BK97" s="217">
        <f>ROUND(I97*H97,2)</f>
        <v>0</v>
      </c>
      <c r="BL97" s="18" t="s">
        <v>121</v>
      </c>
      <c r="BM97" s="216" t="s">
        <v>379</v>
      </c>
    </row>
    <row r="98" s="13" customFormat="1">
      <c r="A98" s="13"/>
      <c r="B98" s="233"/>
      <c r="C98" s="234"/>
      <c r="D98" s="218" t="s">
        <v>156</v>
      </c>
      <c r="E98" s="235" t="s">
        <v>18</v>
      </c>
      <c r="F98" s="236" t="s">
        <v>259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156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113</v>
      </c>
    </row>
    <row r="99" s="13" customFormat="1">
      <c r="A99" s="13"/>
      <c r="B99" s="233"/>
      <c r="C99" s="234"/>
      <c r="D99" s="218" t="s">
        <v>156</v>
      </c>
      <c r="E99" s="235" t="s">
        <v>18</v>
      </c>
      <c r="F99" s="236" t="s">
        <v>260</v>
      </c>
      <c r="G99" s="234"/>
      <c r="H99" s="235" t="s">
        <v>18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156</v>
      </c>
      <c r="AU99" s="242" t="s">
        <v>77</v>
      </c>
      <c r="AV99" s="13" t="s">
        <v>75</v>
      </c>
      <c r="AW99" s="13" t="s">
        <v>30</v>
      </c>
      <c r="AX99" s="13" t="s">
        <v>68</v>
      </c>
      <c r="AY99" s="242" t="s">
        <v>113</v>
      </c>
    </row>
    <row r="100" s="13" customFormat="1">
      <c r="A100" s="13"/>
      <c r="B100" s="233"/>
      <c r="C100" s="234"/>
      <c r="D100" s="218" t="s">
        <v>156</v>
      </c>
      <c r="E100" s="235" t="s">
        <v>18</v>
      </c>
      <c r="F100" s="236" t="s">
        <v>261</v>
      </c>
      <c r="G100" s="234"/>
      <c r="H100" s="235" t="s">
        <v>18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156</v>
      </c>
      <c r="AU100" s="242" t="s">
        <v>77</v>
      </c>
      <c r="AV100" s="13" t="s">
        <v>75</v>
      </c>
      <c r="AW100" s="13" t="s">
        <v>30</v>
      </c>
      <c r="AX100" s="13" t="s">
        <v>68</v>
      </c>
      <c r="AY100" s="242" t="s">
        <v>113</v>
      </c>
    </row>
    <row r="101" s="14" customFormat="1">
      <c r="A101" s="14"/>
      <c r="B101" s="243"/>
      <c r="C101" s="244"/>
      <c r="D101" s="218" t="s">
        <v>156</v>
      </c>
      <c r="E101" s="245" t="s">
        <v>18</v>
      </c>
      <c r="F101" s="246" t="s">
        <v>360</v>
      </c>
      <c r="G101" s="244"/>
      <c r="H101" s="247">
        <v>73.656000000000006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156</v>
      </c>
      <c r="AU101" s="253" t="s">
        <v>77</v>
      </c>
      <c r="AV101" s="14" t="s">
        <v>77</v>
      </c>
      <c r="AW101" s="14" t="s">
        <v>30</v>
      </c>
      <c r="AX101" s="14" t="s">
        <v>75</v>
      </c>
      <c r="AY101" s="253" t="s">
        <v>113</v>
      </c>
    </row>
    <row r="102" s="2" customFormat="1" ht="14.4" customHeight="1">
      <c r="A102" s="39"/>
      <c r="B102" s="40"/>
      <c r="C102" s="205" t="s">
        <v>178</v>
      </c>
      <c r="D102" s="205" t="s">
        <v>116</v>
      </c>
      <c r="E102" s="206" t="s">
        <v>310</v>
      </c>
      <c r="F102" s="207" t="s">
        <v>311</v>
      </c>
      <c r="G102" s="208" t="s">
        <v>119</v>
      </c>
      <c r="H102" s="209">
        <v>264.72000000000003</v>
      </c>
      <c r="I102" s="210"/>
      <c r="J102" s="211">
        <f>ROUND(I102*H102,2)</f>
        <v>0</v>
      </c>
      <c r="K102" s="207" t="s">
        <v>120</v>
      </c>
      <c r="L102" s="45"/>
      <c r="M102" s="212" t="s">
        <v>18</v>
      </c>
      <c r="N102" s="213" t="s">
        <v>39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121</v>
      </c>
      <c r="AT102" s="216" t="s">
        <v>116</v>
      </c>
      <c r="AU102" s="216" t="s">
        <v>77</v>
      </c>
      <c r="AY102" s="18" t="s">
        <v>113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75</v>
      </c>
      <c r="BK102" s="217">
        <f>ROUND(I102*H102,2)</f>
        <v>0</v>
      </c>
      <c r="BL102" s="18" t="s">
        <v>121</v>
      </c>
      <c r="BM102" s="216" t="s">
        <v>380</v>
      </c>
    </row>
    <row r="103" s="13" customFormat="1">
      <c r="A103" s="13"/>
      <c r="B103" s="233"/>
      <c r="C103" s="234"/>
      <c r="D103" s="218" t="s">
        <v>156</v>
      </c>
      <c r="E103" s="235" t="s">
        <v>18</v>
      </c>
      <c r="F103" s="236" t="s">
        <v>237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156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113</v>
      </c>
    </row>
    <row r="104" s="13" customFormat="1">
      <c r="A104" s="13"/>
      <c r="B104" s="233"/>
      <c r="C104" s="234"/>
      <c r="D104" s="218" t="s">
        <v>156</v>
      </c>
      <c r="E104" s="235" t="s">
        <v>18</v>
      </c>
      <c r="F104" s="236" t="s">
        <v>381</v>
      </c>
      <c r="G104" s="234"/>
      <c r="H104" s="235" t="s">
        <v>18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156</v>
      </c>
      <c r="AU104" s="242" t="s">
        <v>77</v>
      </c>
      <c r="AV104" s="13" t="s">
        <v>75</v>
      </c>
      <c r="AW104" s="13" t="s">
        <v>30</v>
      </c>
      <c r="AX104" s="13" t="s">
        <v>68</v>
      </c>
      <c r="AY104" s="242" t="s">
        <v>113</v>
      </c>
    </row>
    <row r="105" s="14" customFormat="1">
      <c r="A105" s="14"/>
      <c r="B105" s="243"/>
      <c r="C105" s="244"/>
      <c r="D105" s="218" t="s">
        <v>156</v>
      </c>
      <c r="E105" s="245" t="s">
        <v>18</v>
      </c>
      <c r="F105" s="246" t="s">
        <v>363</v>
      </c>
      <c r="G105" s="244"/>
      <c r="H105" s="247">
        <v>19.199999999999999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156</v>
      </c>
      <c r="AU105" s="253" t="s">
        <v>77</v>
      </c>
      <c r="AV105" s="14" t="s">
        <v>77</v>
      </c>
      <c r="AW105" s="14" t="s">
        <v>30</v>
      </c>
      <c r="AX105" s="14" t="s">
        <v>68</v>
      </c>
      <c r="AY105" s="253" t="s">
        <v>113</v>
      </c>
    </row>
    <row r="106" s="13" customFormat="1">
      <c r="A106" s="13"/>
      <c r="B106" s="233"/>
      <c r="C106" s="234"/>
      <c r="D106" s="218" t="s">
        <v>156</v>
      </c>
      <c r="E106" s="235" t="s">
        <v>18</v>
      </c>
      <c r="F106" s="236" t="s">
        <v>364</v>
      </c>
      <c r="G106" s="234"/>
      <c r="H106" s="235" t="s">
        <v>18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156</v>
      </c>
      <c r="AU106" s="242" t="s">
        <v>77</v>
      </c>
      <c r="AV106" s="13" t="s">
        <v>75</v>
      </c>
      <c r="AW106" s="13" t="s">
        <v>30</v>
      </c>
      <c r="AX106" s="13" t="s">
        <v>68</v>
      </c>
      <c r="AY106" s="242" t="s">
        <v>113</v>
      </c>
    </row>
    <row r="107" s="14" customFormat="1">
      <c r="A107" s="14"/>
      <c r="B107" s="243"/>
      <c r="C107" s="244"/>
      <c r="D107" s="218" t="s">
        <v>156</v>
      </c>
      <c r="E107" s="245" t="s">
        <v>18</v>
      </c>
      <c r="F107" s="246" t="s">
        <v>365</v>
      </c>
      <c r="G107" s="244"/>
      <c r="H107" s="247">
        <v>245.52000000000001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156</v>
      </c>
      <c r="AU107" s="253" t="s">
        <v>77</v>
      </c>
      <c r="AV107" s="14" t="s">
        <v>77</v>
      </c>
      <c r="AW107" s="14" t="s">
        <v>30</v>
      </c>
      <c r="AX107" s="14" t="s">
        <v>68</v>
      </c>
      <c r="AY107" s="253" t="s">
        <v>113</v>
      </c>
    </row>
    <row r="108" s="15" customFormat="1">
      <c r="A108" s="15"/>
      <c r="B108" s="254"/>
      <c r="C108" s="255"/>
      <c r="D108" s="218" t="s">
        <v>156</v>
      </c>
      <c r="E108" s="256" t="s">
        <v>18</v>
      </c>
      <c r="F108" s="257" t="s">
        <v>231</v>
      </c>
      <c r="G108" s="255"/>
      <c r="H108" s="258">
        <v>264.72000000000003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156</v>
      </c>
      <c r="AU108" s="264" t="s">
        <v>77</v>
      </c>
      <c r="AV108" s="15" t="s">
        <v>121</v>
      </c>
      <c r="AW108" s="15" t="s">
        <v>30</v>
      </c>
      <c r="AX108" s="15" t="s">
        <v>75</v>
      </c>
      <c r="AY108" s="264" t="s">
        <v>113</v>
      </c>
    </row>
    <row r="109" s="2" customFormat="1" ht="14.4" customHeight="1">
      <c r="A109" s="39"/>
      <c r="B109" s="40"/>
      <c r="C109" s="205" t="s">
        <v>183</v>
      </c>
      <c r="D109" s="205" t="s">
        <v>116</v>
      </c>
      <c r="E109" s="206" t="s">
        <v>318</v>
      </c>
      <c r="F109" s="207" t="s">
        <v>319</v>
      </c>
      <c r="G109" s="208" t="s">
        <v>119</v>
      </c>
      <c r="H109" s="209">
        <v>264.72000000000003</v>
      </c>
      <c r="I109" s="210"/>
      <c r="J109" s="211">
        <f>ROUND(I109*H109,2)</f>
        <v>0</v>
      </c>
      <c r="K109" s="207" t="s">
        <v>120</v>
      </c>
      <c r="L109" s="45"/>
      <c r="M109" s="212" t="s">
        <v>18</v>
      </c>
      <c r="N109" s="213" t="s">
        <v>39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121</v>
      </c>
      <c r="AT109" s="216" t="s">
        <v>116</v>
      </c>
      <c r="AU109" s="216" t="s">
        <v>77</v>
      </c>
      <c r="AY109" s="18" t="s">
        <v>113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121</v>
      </c>
      <c r="BM109" s="216" t="s">
        <v>382</v>
      </c>
    </row>
    <row r="110" s="2" customFormat="1">
      <c r="A110" s="39"/>
      <c r="B110" s="40"/>
      <c r="C110" s="41"/>
      <c r="D110" s="218" t="s">
        <v>123</v>
      </c>
      <c r="E110" s="41"/>
      <c r="F110" s="219" t="s">
        <v>321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123</v>
      </c>
      <c r="AU110" s="18" t="s">
        <v>77</v>
      </c>
    </row>
    <row r="111" s="2" customFormat="1" ht="14.4" customHeight="1">
      <c r="A111" s="39"/>
      <c r="B111" s="40"/>
      <c r="C111" s="205" t="s">
        <v>189</v>
      </c>
      <c r="D111" s="205" t="s">
        <v>116</v>
      </c>
      <c r="E111" s="206" t="s">
        <v>324</v>
      </c>
      <c r="F111" s="207" t="s">
        <v>325</v>
      </c>
      <c r="G111" s="208" t="s">
        <v>119</v>
      </c>
      <c r="H111" s="209">
        <v>264.72000000000003</v>
      </c>
      <c r="I111" s="210"/>
      <c r="J111" s="211">
        <f>ROUND(I111*H111,2)</f>
        <v>0</v>
      </c>
      <c r="K111" s="207" t="s">
        <v>120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121</v>
      </c>
      <c r="AT111" s="216" t="s">
        <v>116</v>
      </c>
      <c r="AU111" s="216" t="s">
        <v>77</v>
      </c>
      <c r="AY111" s="18" t="s">
        <v>113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75</v>
      </c>
      <c r="BK111" s="217">
        <f>ROUND(I111*H111,2)</f>
        <v>0</v>
      </c>
      <c r="BL111" s="18" t="s">
        <v>121</v>
      </c>
      <c r="BM111" s="216" t="s">
        <v>383</v>
      </c>
    </row>
    <row r="112" s="2" customFormat="1">
      <c r="A112" s="39"/>
      <c r="B112" s="40"/>
      <c r="C112" s="41"/>
      <c r="D112" s="218" t="s">
        <v>123</v>
      </c>
      <c r="E112" s="41"/>
      <c r="F112" s="219" t="s">
        <v>321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123</v>
      </c>
      <c r="AU112" s="18" t="s">
        <v>77</v>
      </c>
    </row>
    <row r="113" s="2" customFormat="1" ht="14.4" customHeight="1">
      <c r="A113" s="39"/>
      <c r="B113" s="40"/>
      <c r="C113" s="205" t="s">
        <v>154</v>
      </c>
      <c r="D113" s="205" t="s">
        <v>116</v>
      </c>
      <c r="E113" s="206" t="s">
        <v>328</v>
      </c>
      <c r="F113" s="207" t="s">
        <v>368</v>
      </c>
      <c r="G113" s="208" t="s">
        <v>369</v>
      </c>
      <c r="H113" s="209">
        <v>2</v>
      </c>
      <c r="I113" s="210"/>
      <c r="J113" s="211">
        <f>ROUND(I113*H113,2)</f>
        <v>0</v>
      </c>
      <c r="K113" s="207" t="s">
        <v>18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121</v>
      </c>
      <c r="AT113" s="216" t="s">
        <v>116</v>
      </c>
      <c r="AU113" s="216" t="s">
        <v>77</v>
      </c>
      <c r="AY113" s="18" t="s">
        <v>113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75</v>
      </c>
      <c r="BK113" s="217">
        <f>ROUND(I113*H113,2)</f>
        <v>0</v>
      </c>
      <c r="BL113" s="18" t="s">
        <v>121</v>
      </c>
      <c r="BM113" s="216" t="s">
        <v>384</v>
      </c>
    </row>
    <row r="114" s="13" customFormat="1">
      <c r="A114" s="13"/>
      <c r="B114" s="233"/>
      <c r="C114" s="234"/>
      <c r="D114" s="218" t="s">
        <v>156</v>
      </c>
      <c r="E114" s="235" t="s">
        <v>18</v>
      </c>
      <c r="F114" s="236" t="s">
        <v>371</v>
      </c>
      <c r="G114" s="234"/>
      <c r="H114" s="235" t="s">
        <v>18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156</v>
      </c>
      <c r="AU114" s="242" t="s">
        <v>77</v>
      </c>
      <c r="AV114" s="13" t="s">
        <v>75</v>
      </c>
      <c r="AW114" s="13" t="s">
        <v>30</v>
      </c>
      <c r="AX114" s="13" t="s">
        <v>68</v>
      </c>
      <c r="AY114" s="242" t="s">
        <v>113</v>
      </c>
    </row>
    <row r="115" s="14" customFormat="1">
      <c r="A115" s="14"/>
      <c r="B115" s="243"/>
      <c r="C115" s="244"/>
      <c r="D115" s="218" t="s">
        <v>156</v>
      </c>
      <c r="E115" s="245" t="s">
        <v>18</v>
      </c>
      <c r="F115" s="246" t="s">
        <v>77</v>
      </c>
      <c r="G115" s="244"/>
      <c r="H115" s="247">
        <v>2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156</v>
      </c>
      <c r="AU115" s="253" t="s">
        <v>77</v>
      </c>
      <c r="AV115" s="14" t="s">
        <v>77</v>
      </c>
      <c r="AW115" s="14" t="s">
        <v>30</v>
      </c>
      <c r="AX115" s="14" t="s">
        <v>75</v>
      </c>
      <c r="AY115" s="253" t="s">
        <v>113</v>
      </c>
    </row>
    <row r="116" s="2" customFormat="1" ht="14.4" customHeight="1">
      <c r="A116" s="39"/>
      <c r="B116" s="40"/>
      <c r="C116" s="205" t="s">
        <v>200</v>
      </c>
      <c r="D116" s="205" t="s">
        <v>116</v>
      </c>
      <c r="E116" s="206" t="s">
        <v>339</v>
      </c>
      <c r="F116" s="207" t="s">
        <v>340</v>
      </c>
      <c r="G116" s="208" t="s">
        <v>341</v>
      </c>
      <c r="H116" s="209">
        <v>0.5</v>
      </c>
      <c r="I116" s="210"/>
      <c r="J116" s="211">
        <f>ROUND(I116*H116,2)</f>
        <v>0</v>
      </c>
      <c r="K116" s="207" t="s">
        <v>120</v>
      </c>
      <c r="L116" s="45"/>
      <c r="M116" s="265" t="s">
        <v>18</v>
      </c>
      <c r="N116" s="266" t="s">
        <v>39</v>
      </c>
      <c r="O116" s="267"/>
      <c r="P116" s="268">
        <f>O116*H116</f>
        <v>0</v>
      </c>
      <c r="Q116" s="268">
        <v>0</v>
      </c>
      <c r="R116" s="268">
        <f>Q116*H116</f>
        <v>0</v>
      </c>
      <c r="S116" s="268">
        <v>0</v>
      </c>
      <c r="T116" s="26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121</v>
      </c>
      <c r="AT116" s="216" t="s">
        <v>116</v>
      </c>
      <c r="AU116" s="216" t="s">
        <v>77</v>
      </c>
      <c r="AY116" s="18" t="s">
        <v>113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75</v>
      </c>
      <c r="BK116" s="217">
        <f>ROUND(I116*H116,2)</f>
        <v>0</v>
      </c>
      <c r="BL116" s="18" t="s">
        <v>121</v>
      </c>
      <c r="BM116" s="216" t="s">
        <v>385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v352aDYpL4N9b3y/Z0J95aHQ1nOQVVudhvIl8V0U5LG4zcteGZkQGTwftGF/6oxssGpx0VDABG+fkzHxnLfRlA==" hashValue="1mcB1yjNZ6+f8Z05QPv8SfekIzVB04i/nT9jQFV1bwoeb9bhQxCmftjqw6S4933Uiy/yL+VqJUQZwO91atRV/A==" algorithmName="SHA-512" password="CC35"/>
  <autoFilter ref="C80:K11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11-13-13-18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20.11.2020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ROUND((SUM(BE81:BE126)),  2)</f>
        <v>0</v>
      </c>
      <c r="G33" s="39"/>
      <c r="H33" s="39"/>
      <c r="I33" s="149">
        <v>0.20999999999999999</v>
      </c>
      <c r="J33" s="148">
        <f>ROUND(((SUM(BE81:BE126))*I33),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ROUND((SUM(BF81:BF126)),  2)</f>
        <v>0</v>
      </c>
      <c r="G34" s="39"/>
      <c r="H34" s="39"/>
      <c r="I34" s="149">
        <v>0.14999999999999999</v>
      </c>
      <c r="J34" s="148">
        <f>ROUND(((SUM(BF81:BF126))*I34),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11-13-13-18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SO01.3 - SO01.3 Násled. péče 3.rok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20.11.2020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98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11-13-13-18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SO01.3 - SO01.3 Násled. péče 3.rok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20.11.2020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99</v>
      </c>
      <c r="D80" s="181" t="s">
        <v>53</v>
      </c>
      <c r="E80" s="181" t="s">
        <v>49</v>
      </c>
      <c r="F80" s="181" t="s">
        <v>50</v>
      </c>
      <c r="G80" s="181" t="s">
        <v>100</v>
      </c>
      <c r="H80" s="181" t="s">
        <v>101</v>
      </c>
      <c r="I80" s="181" t="s">
        <v>102</v>
      </c>
      <c r="J80" s="181" t="s">
        <v>94</v>
      </c>
      <c r="K80" s="182" t="s">
        <v>103</v>
      </c>
      <c r="L80" s="183"/>
      <c r="M80" s="93" t="s">
        <v>18</v>
      </c>
      <c r="N80" s="94" t="s">
        <v>38</v>
      </c>
      <c r="O80" s="94" t="s">
        <v>104</v>
      </c>
      <c r="P80" s="94" t="s">
        <v>105</v>
      </c>
      <c r="Q80" s="94" t="s">
        <v>106</v>
      </c>
      <c r="R80" s="94" t="s">
        <v>107</v>
      </c>
      <c r="S80" s="94" t="s">
        <v>108</v>
      </c>
      <c r="T80" s="95" t="s">
        <v>109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110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62.413656000000003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111</v>
      </c>
      <c r="F82" s="192" t="s">
        <v>112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62.413656000000003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113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114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SUM(P84:P126)</f>
        <v>0</v>
      </c>
      <c r="Q83" s="197"/>
      <c r="R83" s="198">
        <f>SUM(R84:R126)</f>
        <v>62.413656000000003</v>
      </c>
      <c r="S83" s="197"/>
      <c r="T83" s="199">
        <f>SUM(T84:T126)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113</v>
      </c>
      <c r="BK83" s="202">
        <f>SUM(BK84:BK126)</f>
        <v>0</v>
      </c>
    </row>
    <row r="84" s="2" customFormat="1" ht="14.4" customHeight="1">
      <c r="A84" s="39"/>
      <c r="B84" s="40"/>
      <c r="C84" s="205" t="s">
        <v>75</v>
      </c>
      <c r="D84" s="205" t="s">
        <v>116</v>
      </c>
      <c r="E84" s="206" t="s">
        <v>344</v>
      </c>
      <c r="F84" s="207" t="s">
        <v>345</v>
      </c>
      <c r="G84" s="208" t="s">
        <v>143</v>
      </c>
      <c r="H84" s="209">
        <v>32272</v>
      </c>
      <c r="I84" s="210"/>
      <c r="J84" s="211">
        <f>ROUND(I84*H84,2)</f>
        <v>0</v>
      </c>
      <c r="K84" s="207" t="s">
        <v>120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121</v>
      </c>
      <c r="AT84" s="216" t="s">
        <v>116</v>
      </c>
      <c r="AU84" s="216" t="s">
        <v>77</v>
      </c>
      <c r="AY84" s="18" t="s">
        <v>113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121</v>
      </c>
      <c r="BM84" s="216" t="s">
        <v>387</v>
      </c>
    </row>
    <row r="85" s="2" customFormat="1">
      <c r="A85" s="39"/>
      <c r="B85" s="40"/>
      <c r="C85" s="41"/>
      <c r="D85" s="218" t="s">
        <v>123</v>
      </c>
      <c r="E85" s="41"/>
      <c r="F85" s="219" t="s">
        <v>347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123</v>
      </c>
      <c r="AU85" s="18" t="s">
        <v>77</v>
      </c>
    </row>
    <row r="86" s="13" customFormat="1">
      <c r="A86" s="13"/>
      <c r="B86" s="233"/>
      <c r="C86" s="234"/>
      <c r="D86" s="218" t="s">
        <v>156</v>
      </c>
      <c r="E86" s="235" t="s">
        <v>18</v>
      </c>
      <c r="F86" s="236" t="s">
        <v>375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156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113</v>
      </c>
    </row>
    <row r="87" s="14" customFormat="1">
      <c r="A87" s="14"/>
      <c r="B87" s="243"/>
      <c r="C87" s="244"/>
      <c r="D87" s="218" t="s">
        <v>156</v>
      </c>
      <c r="E87" s="245" t="s">
        <v>18</v>
      </c>
      <c r="F87" s="246" t="s">
        <v>376</v>
      </c>
      <c r="G87" s="244"/>
      <c r="H87" s="247">
        <v>32272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156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113</v>
      </c>
    </row>
    <row r="88" s="2" customFormat="1" ht="14.4" customHeight="1">
      <c r="A88" s="39"/>
      <c r="B88" s="40"/>
      <c r="C88" s="205" t="s">
        <v>77</v>
      </c>
      <c r="D88" s="205" t="s">
        <v>116</v>
      </c>
      <c r="E88" s="206" t="s">
        <v>350</v>
      </c>
      <c r="F88" s="207" t="s">
        <v>351</v>
      </c>
      <c r="G88" s="208" t="s">
        <v>352</v>
      </c>
      <c r="H88" s="209">
        <v>415.60000000000002</v>
      </c>
      <c r="I88" s="210"/>
      <c r="J88" s="211">
        <f>ROUND(I88*H88,2)</f>
        <v>0</v>
      </c>
      <c r="K88" s="207" t="s">
        <v>18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121</v>
      </c>
      <c r="AT88" s="216" t="s">
        <v>116</v>
      </c>
      <c r="AU88" s="216" t="s">
        <v>77</v>
      </c>
      <c r="AY88" s="18" t="s">
        <v>113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121</v>
      </c>
      <c r="BM88" s="216" t="s">
        <v>388</v>
      </c>
    </row>
    <row r="89" s="13" customFormat="1">
      <c r="A89" s="13"/>
      <c r="B89" s="233"/>
      <c r="C89" s="234"/>
      <c r="D89" s="218" t="s">
        <v>156</v>
      </c>
      <c r="E89" s="235" t="s">
        <v>18</v>
      </c>
      <c r="F89" s="236" t="s">
        <v>354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156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113</v>
      </c>
    </row>
    <row r="90" s="14" customFormat="1">
      <c r="A90" s="14"/>
      <c r="B90" s="243"/>
      <c r="C90" s="244"/>
      <c r="D90" s="218" t="s">
        <v>156</v>
      </c>
      <c r="E90" s="245" t="s">
        <v>18</v>
      </c>
      <c r="F90" s="246" t="s">
        <v>355</v>
      </c>
      <c r="G90" s="244"/>
      <c r="H90" s="247">
        <v>415.60000000000002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156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113</v>
      </c>
    </row>
    <row r="91" s="2" customFormat="1" ht="24.15" customHeight="1">
      <c r="A91" s="39"/>
      <c r="B91" s="40"/>
      <c r="C91" s="205" t="s">
        <v>206</v>
      </c>
      <c r="D91" s="205" t="s">
        <v>116</v>
      </c>
      <c r="E91" s="206" t="s">
        <v>389</v>
      </c>
      <c r="F91" s="207" t="s">
        <v>390</v>
      </c>
      <c r="G91" s="208" t="s">
        <v>173</v>
      </c>
      <c r="H91" s="209">
        <v>64</v>
      </c>
      <c r="I91" s="210"/>
      <c r="J91" s="211">
        <f>ROUND(I91*H91,2)</f>
        <v>0</v>
      </c>
      <c r="K91" s="207" t="s">
        <v>120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121</v>
      </c>
      <c r="AT91" s="216" t="s">
        <v>116</v>
      </c>
      <c r="AU91" s="216" t="s">
        <v>77</v>
      </c>
      <c r="AY91" s="18" t="s">
        <v>113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121</v>
      </c>
      <c r="BM91" s="216" t="s">
        <v>391</v>
      </c>
    </row>
    <row r="92" s="13" customFormat="1">
      <c r="A92" s="13"/>
      <c r="B92" s="233"/>
      <c r="C92" s="234"/>
      <c r="D92" s="218" t="s">
        <v>156</v>
      </c>
      <c r="E92" s="235" t="s">
        <v>18</v>
      </c>
      <c r="F92" s="236" t="s">
        <v>392</v>
      </c>
      <c r="G92" s="234"/>
      <c r="H92" s="235" t="s">
        <v>18</v>
      </c>
      <c r="I92" s="237"/>
      <c r="J92" s="234"/>
      <c r="K92" s="234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156</v>
      </c>
      <c r="AU92" s="242" t="s">
        <v>77</v>
      </c>
      <c r="AV92" s="13" t="s">
        <v>75</v>
      </c>
      <c r="AW92" s="13" t="s">
        <v>30</v>
      </c>
      <c r="AX92" s="13" t="s">
        <v>68</v>
      </c>
      <c r="AY92" s="242" t="s">
        <v>113</v>
      </c>
    </row>
    <row r="93" s="14" customFormat="1">
      <c r="A93" s="14"/>
      <c r="B93" s="243"/>
      <c r="C93" s="244"/>
      <c r="D93" s="218" t="s">
        <v>156</v>
      </c>
      <c r="E93" s="245" t="s">
        <v>18</v>
      </c>
      <c r="F93" s="246" t="s">
        <v>177</v>
      </c>
      <c r="G93" s="244"/>
      <c r="H93" s="247">
        <v>64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156</v>
      </c>
      <c r="AU93" s="253" t="s">
        <v>77</v>
      </c>
      <c r="AV93" s="14" t="s">
        <v>77</v>
      </c>
      <c r="AW93" s="14" t="s">
        <v>30</v>
      </c>
      <c r="AX93" s="14" t="s">
        <v>75</v>
      </c>
      <c r="AY93" s="253" t="s">
        <v>113</v>
      </c>
    </row>
    <row r="94" s="2" customFormat="1" ht="24.15" customHeight="1">
      <c r="A94" s="39"/>
      <c r="B94" s="40"/>
      <c r="C94" s="205" t="s">
        <v>159</v>
      </c>
      <c r="D94" s="205" t="s">
        <v>116</v>
      </c>
      <c r="E94" s="206" t="s">
        <v>264</v>
      </c>
      <c r="F94" s="207" t="s">
        <v>265</v>
      </c>
      <c r="G94" s="208" t="s">
        <v>266</v>
      </c>
      <c r="H94" s="209">
        <v>81.840000000000003</v>
      </c>
      <c r="I94" s="210"/>
      <c r="J94" s="211">
        <f>ROUND(I94*H94,2)</f>
        <v>0</v>
      </c>
      <c r="K94" s="207" t="s">
        <v>120</v>
      </c>
      <c r="L94" s="45"/>
      <c r="M94" s="212" t="s">
        <v>18</v>
      </c>
      <c r="N94" s="213" t="s">
        <v>39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121</v>
      </c>
      <c r="AT94" s="216" t="s">
        <v>116</v>
      </c>
      <c r="AU94" s="216" t="s">
        <v>77</v>
      </c>
      <c r="AY94" s="18" t="s">
        <v>113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75</v>
      </c>
      <c r="BK94" s="217">
        <f>ROUND(I94*H94,2)</f>
        <v>0</v>
      </c>
      <c r="BL94" s="18" t="s">
        <v>121</v>
      </c>
      <c r="BM94" s="216" t="s">
        <v>393</v>
      </c>
    </row>
    <row r="95" s="2" customFormat="1">
      <c r="A95" s="39"/>
      <c r="B95" s="40"/>
      <c r="C95" s="41"/>
      <c r="D95" s="218" t="s">
        <v>123</v>
      </c>
      <c r="E95" s="41"/>
      <c r="F95" s="219" t="s">
        <v>254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123</v>
      </c>
      <c r="AU95" s="18" t="s">
        <v>77</v>
      </c>
    </row>
    <row r="96" s="13" customFormat="1">
      <c r="A96" s="13"/>
      <c r="B96" s="233"/>
      <c r="C96" s="234"/>
      <c r="D96" s="218" t="s">
        <v>156</v>
      </c>
      <c r="E96" s="235" t="s">
        <v>18</v>
      </c>
      <c r="F96" s="236" t="s">
        <v>357</v>
      </c>
      <c r="G96" s="234"/>
      <c r="H96" s="235" t="s">
        <v>18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156</v>
      </c>
      <c r="AU96" s="242" t="s">
        <v>77</v>
      </c>
      <c r="AV96" s="13" t="s">
        <v>75</v>
      </c>
      <c r="AW96" s="13" t="s">
        <v>30</v>
      </c>
      <c r="AX96" s="13" t="s">
        <v>68</v>
      </c>
      <c r="AY96" s="242" t="s">
        <v>113</v>
      </c>
    </row>
    <row r="97" s="13" customFormat="1">
      <c r="A97" s="13"/>
      <c r="B97" s="233"/>
      <c r="C97" s="234"/>
      <c r="D97" s="218" t="s">
        <v>156</v>
      </c>
      <c r="E97" s="235" t="s">
        <v>18</v>
      </c>
      <c r="F97" s="236" t="s">
        <v>260</v>
      </c>
      <c r="G97" s="234"/>
      <c r="H97" s="235" t="s">
        <v>18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156</v>
      </c>
      <c r="AU97" s="242" t="s">
        <v>77</v>
      </c>
      <c r="AV97" s="13" t="s">
        <v>75</v>
      </c>
      <c r="AW97" s="13" t="s">
        <v>30</v>
      </c>
      <c r="AX97" s="13" t="s">
        <v>68</v>
      </c>
      <c r="AY97" s="242" t="s">
        <v>113</v>
      </c>
    </row>
    <row r="98" s="13" customFormat="1">
      <c r="A98" s="13"/>
      <c r="B98" s="233"/>
      <c r="C98" s="234"/>
      <c r="D98" s="218" t="s">
        <v>156</v>
      </c>
      <c r="E98" s="235" t="s">
        <v>18</v>
      </c>
      <c r="F98" s="236" t="s">
        <v>261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156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113</v>
      </c>
    </row>
    <row r="99" s="14" customFormat="1">
      <c r="A99" s="14"/>
      <c r="B99" s="243"/>
      <c r="C99" s="244"/>
      <c r="D99" s="218" t="s">
        <v>156</v>
      </c>
      <c r="E99" s="245" t="s">
        <v>18</v>
      </c>
      <c r="F99" s="246" t="s">
        <v>358</v>
      </c>
      <c r="G99" s="244"/>
      <c r="H99" s="247">
        <v>81.840000000000003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156</v>
      </c>
      <c r="AU99" s="253" t="s">
        <v>77</v>
      </c>
      <c r="AV99" s="14" t="s">
        <v>77</v>
      </c>
      <c r="AW99" s="14" t="s">
        <v>30</v>
      </c>
      <c r="AX99" s="14" t="s">
        <v>75</v>
      </c>
      <c r="AY99" s="253" t="s">
        <v>113</v>
      </c>
    </row>
    <row r="100" s="2" customFormat="1" ht="14.4" customHeight="1">
      <c r="A100" s="39"/>
      <c r="B100" s="40"/>
      <c r="C100" s="223" t="s">
        <v>121</v>
      </c>
      <c r="D100" s="223" t="s">
        <v>150</v>
      </c>
      <c r="E100" s="224" t="s">
        <v>256</v>
      </c>
      <c r="F100" s="225" t="s">
        <v>257</v>
      </c>
      <c r="G100" s="226" t="s">
        <v>153</v>
      </c>
      <c r="H100" s="227">
        <v>73.656000000000006</v>
      </c>
      <c r="I100" s="228"/>
      <c r="J100" s="229">
        <f>ROUND(I100*H100,2)</f>
        <v>0</v>
      </c>
      <c r="K100" s="225" t="s">
        <v>120</v>
      </c>
      <c r="L100" s="230"/>
      <c r="M100" s="231" t="s">
        <v>18</v>
      </c>
      <c r="N100" s="232" t="s">
        <v>39</v>
      </c>
      <c r="O100" s="85"/>
      <c r="P100" s="214">
        <f>O100*H100</f>
        <v>0</v>
      </c>
      <c r="Q100" s="214">
        <v>0.001</v>
      </c>
      <c r="R100" s="214">
        <f>Q100*H100</f>
        <v>0.073656000000000013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154</v>
      </c>
      <c r="AT100" s="216" t="s">
        <v>150</v>
      </c>
      <c r="AU100" s="216" t="s">
        <v>77</v>
      </c>
      <c r="AY100" s="18" t="s">
        <v>113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75</v>
      </c>
      <c r="BK100" s="217">
        <f>ROUND(I100*H100,2)</f>
        <v>0</v>
      </c>
      <c r="BL100" s="18" t="s">
        <v>121</v>
      </c>
      <c r="BM100" s="216" t="s">
        <v>394</v>
      </c>
    </row>
    <row r="101" s="13" customFormat="1">
      <c r="A101" s="13"/>
      <c r="B101" s="233"/>
      <c r="C101" s="234"/>
      <c r="D101" s="218" t="s">
        <v>156</v>
      </c>
      <c r="E101" s="235" t="s">
        <v>18</v>
      </c>
      <c r="F101" s="236" t="s">
        <v>259</v>
      </c>
      <c r="G101" s="234"/>
      <c r="H101" s="235" t="s">
        <v>18</v>
      </c>
      <c r="I101" s="237"/>
      <c r="J101" s="234"/>
      <c r="K101" s="234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156</v>
      </c>
      <c r="AU101" s="242" t="s">
        <v>77</v>
      </c>
      <c r="AV101" s="13" t="s">
        <v>75</v>
      </c>
      <c r="AW101" s="13" t="s">
        <v>30</v>
      </c>
      <c r="AX101" s="13" t="s">
        <v>68</v>
      </c>
      <c r="AY101" s="242" t="s">
        <v>113</v>
      </c>
    </row>
    <row r="102" s="13" customFormat="1">
      <c r="A102" s="13"/>
      <c r="B102" s="233"/>
      <c r="C102" s="234"/>
      <c r="D102" s="218" t="s">
        <v>156</v>
      </c>
      <c r="E102" s="235" t="s">
        <v>18</v>
      </c>
      <c r="F102" s="236" t="s">
        <v>260</v>
      </c>
      <c r="G102" s="234"/>
      <c r="H102" s="235" t="s">
        <v>18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156</v>
      </c>
      <c r="AU102" s="242" t="s">
        <v>77</v>
      </c>
      <c r="AV102" s="13" t="s">
        <v>75</v>
      </c>
      <c r="AW102" s="13" t="s">
        <v>30</v>
      </c>
      <c r="AX102" s="13" t="s">
        <v>68</v>
      </c>
      <c r="AY102" s="242" t="s">
        <v>113</v>
      </c>
    </row>
    <row r="103" s="13" customFormat="1">
      <c r="A103" s="13"/>
      <c r="B103" s="233"/>
      <c r="C103" s="234"/>
      <c r="D103" s="218" t="s">
        <v>156</v>
      </c>
      <c r="E103" s="235" t="s">
        <v>18</v>
      </c>
      <c r="F103" s="236" t="s">
        <v>261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156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113</v>
      </c>
    </row>
    <row r="104" s="14" customFormat="1">
      <c r="A104" s="14"/>
      <c r="B104" s="243"/>
      <c r="C104" s="244"/>
      <c r="D104" s="218" t="s">
        <v>156</v>
      </c>
      <c r="E104" s="245" t="s">
        <v>18</v>
      </c>
      <c r="F104" s="246" t="s">
        <v>360</v>
      </c>
      <c r="G104" s="244"/>
      <c r="H104" s="247">
        <v>73.656000000000006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156</v>
      </c>
      <c r="AU104" s="253" t="s">
        <v>77</v>
      </c>
      <c r="AV104" s="14" t="s">
        <v>77</v>
      </c>
      <c r="AW104" s="14" t="s">
        <v>30</v>
      </c>
      <c r="AX104" s="14" t="s">
        <v>75</v>
      </c>
      <c r="AY104" s="253" t="s">
        <v>113</v>
      </c>
    </row>
    <row r="105" s="2" customFormat="1" ht="14.4" customHeight="1">
      <c r="A105" s="39"/>
      <c r="B105" s="40"/>
      <c r="C105" s="205" t="s">
        <v>211</v>
      </c>
      <c r="D105" s="205" t="s">
        <v>116</v>
      </c>
      <c r="E105" s="206" t="s">
        <v>297</v>
      </c>
      <c r="F105" s="207" t="s">
        <v>298</v>
      </c>
      <c r="G105" s="208" t="s">
        <v>143</v>
      </c>
      <c r="H105" s="209">
        <v>2078</v>
      </c>
      <c r="I105" s="210"/>
      <c r="J105" s="211">
        <f>ROUND(I105*H105,2)</f>
        <v>0</v>
      </c>
      <c r="K105" s="207" t="s">
        <v>18</v>
      </c>
      <c r="L105" s="45"/>
      <c r="M105" s="212" t="s">
        <v>18</v>
      </c>
      <c r="N105" s="213" t="s">
        <v>39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121</v>
      </c>
      <c r="AT105" s="216" t="s">
        <v>116</v>
      </c>
      <c r="AU105" s="216" t="s">
        <v>77</v>
      </c>
      <c r="AY105" s="18" t="s">
        <v>113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75</v>
      </c>
      <c r="BK105" s="217">
        <f>ROUND(I105*H105,2)</f>
        <v>0</v>
      </c>
      <c r="BL105" s="18" t="s">
        <v>121</v>
      </c>
      <c r="BM105" s="216" t="s">
        <v>395</v>
      </c>
    </row>
    <row r="106" s="2" customFormat="1">
      <c r="A106" s="39"/>
      <c r="B106" s="40"/>
      <c r="C106" s="41"/>
      <c r="D106" s="218" t="s">
        <v>123</v>
      </c>
      <c r="E106" s="41"/>
      <c r="F106" s="219" t="s">
        <v>300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123</v>
      </c>
      <c r="AU106" s="18" t="s">
        <v>77</v>
      </c>
    </row>
    <row r="107" s="13" customFormat="1">
      <c r="A107" s="13"/>
      <c r="B107" s="233"/>
      <c r="C107" s="234"/>
      <c r="D107" s="218" t="s">
        <v>156</v>
      </c>
      <c r="E107" s="235" t="s">
        <v>18</v>
      </c>
      <c r="F107" s="236" t="s">
        <v>301</v>
      </c>
      <c r="G107" s="234"/>
      <c r="H107" s="235" t="s">
        <v>18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156</v>
      </c>
      <c r="AU107" s="242" t="s">
        <v>77</v>
      </c>
      <c r="AV107" s="13" t="s">
        <v>75</v>
      </c>
      <c r="AW107" s="13" t="s">
        <v>30</v>
      </c>
      <c r="AX107" s="13" t="s">
        <v>68</v>
      </c>
      <c r="AY107" s="242" t="s">
        <v>113</v>
      </c>
    </row>
    <row r="108" s="14" customFormat="1">
      <c r="A108" s="14"/>
      <c r="B108" s="243"/>
      <c r="C108" s="244"/>
      <c r="D108" s="218" t="s">
        <v>156</v>
      </c>
      <c r="E108" s="245" t="s">
        <v>18</v>
      </c>
      <c r="F108" s="246" t="s">
        <v>302</v>
      </c>
      <c r="G108" s="244"/>
      <c r="H108" s="247">
        <v>2078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156</v>
      </c>
      <c r="AU108" s="253" t="s">
        <v>77</v>
      </c>
      <c r="AV108" s="14" t="s">
        <v>77</v>
      </c>
      <c r="AW108" s="14" t="s">
        <v>30</v>
      </c>
      <c r="AX108" s="14" t="s">
        <v>75</v>
      </c>
      <c r="AY108" s="253" t="s">
        <v>113</v>
      </c>
    </row>
    <row r="109" s="2" customFormat="1" ht="14.4" customHeight="1">
      <c r="A109" s="39"/>
      <c r="B109" s="40"/>
      <c r="C109" s="223" t="s">
        <v>218</v>
      </c>
      <c r="D109" s="223" t="s">
        <v>150</v>
      </c>
      <c r="E109" s="224" t="s">
        <v>304</v>
      </c>
      <c r="F109" s="225" t="s">
        <v>305</v>
      </c>
      <c r="G109" s="226" t="s">
        <v>119</v>
      </c>
      <c r="H109" s="227">
        <v>311.69999999999999</v>
      </c>
      <c r="I109" s="228"/>
      <c r="J109" s="229">
        <f>ROUND(I109*H109,2)</f>
        <v>0</v>
      </c>
      <c r="K109" s="225" t="s">
        <v>18</v>
      </c>
      <c r="L109" s="230"/>
      <c r="M109" s="231" t="s">
        <v>18</v>
      </c>
      <c r="N109" s="232" t="s">
        <v>39</v>
      </c>
      <c r="O109" s="85"/>
      <c r="P109" s="214">
        <f>O109*H109</f>
        <v>0</v>
      </c>
      <c r="Q109" s="214">
        <v>0.20000000000000001</v>
      </c>
      <c r="R109" s="214">
        <f>Q109*H109</f>
        <v>62.340000000000003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154</v>
      </c>
      <c r="AT109" s="216" t="s">
        <v>150</v>
      </c>
      <c r="AU109" s="216" t="s">
        <v>77</v>
      </c>
      <c r="AY109" s="18" t="s">
        <v>113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121</v>
      </c>
      <c r="BM109" s="216" t="s">
        <v>396</v>
      </c>
    </row>
    <row r="110" s="13" customFormat="1">
      <c r="A110" s="13"/>
      <c r="B110" s="233"/>
      <c r="C110" s="234"/>
      <c r="D110" s="218" t="s">
        <v>156</v>
      </c>
      <c r="E110" s="235" t="s">
        <v>18</v>
      </c>
      <c r="F110" s="236" t="s">
        <v>307</v>
      </c>
      <c r="G110" s="234"/>
      <c r="H110" s="235" t="s">
        <v>18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156</v>
      </c>
      <c r="AU110" s="242" t="s">
        <v>77</v>
      </c>
      <c r="AV110" s="13" t="s">
        <v>75</v>
      </c>
      <c r="AW110" s="13" t="s">
        <v>30</v>
      </c>
      <c r="AX110" s="13" t="s">
        <v>68</v>
      </c>
      <c r="AY110" s="242" t="s">
        <v>113</v>
      </c>
    </row>
    <row r="111" s="14" customFormat="1">
      <c r="A111" s="14"/>
      <c r="B111" s="243"/>
      <c r="C111" s="244"/>
      <c r="D111" s="218" t="s">
        <v>156</v>
      </c>
      <c r="E111" s="245" t="s">
        <v>18</v>
      </c>
      <c r="F111" s="246" t="s">
        <v>308</v>
      </c>
      <c r="G111" s="244"/>
      <c r="H111" s="247">
        <v>311.69999999999999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156</v>
      </c>
      <c r="AU111" s="253" t="s">
        <v>77</v>
      </c>
      <c r="AV111" s="14" t="s">
        <v>77</v>
      </c>
      <c r="AW111" s="14" t="s">
        <v>30</v>
      </c>
      <c r="AX111" s="14" t="s">
        <v>75</v>
      </c>
      <c r="AY111" s="253" t="s">
        <v>113</v>
      </c>
    </row>
    <row r="112" s="2" customFormat="1" ht="14.4" customHeight="1">
      <c r="A112" s="39"/>
      <c r="B112" s="40"/>
      <c r="C112" s="205" t="s">
        <v>178</v>
      </c>
      <c r="D112" s="205" t="s">
        <v>116</v>
      </c>
      <c r="E112" s="206" t="s">
        <v>310</v>
      </c>
      <c r="F112" s="207" t="s">
        <v>311</v>
      </c>
      <c r="G112" s="208" t="s">
        <v>119</v>
      </c>
      <c r="H112" s="209">
        <v>264.72000000000003</v>
      </c>
      <c r="I112" s="210"/>
      <c r="J112" s="211">
        <f>ROUND(I112*H112,2)</f>
        <v>0</v>
      </c>
      <c r="K112" s="207" t="s">
        <v>120</v>
      </c>
      <c r="L112" s="45"/>
      <c r="M112" s="212" t="s">
        <v>18</v>
      </c>
      <c r="N112" s="213" t="s">
        <v>39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121</v>
      </c>
      <c r="AT112" s="216" t="s">
        <v>116</v>
      </c>
      <c r="AU112" s="216" t="s">
        <v>77</v>
      </c>
      <c r="AY112" s="18" t="s">
        <v>113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75</v>
      </c>
      <c r="BK112" s="217">
        <f>ROUND(I112*H112,2)</f>
        <v>0</v>
      </c>
      <c r="BL112" s="18" t="s">
        <v>121</v>
      </c>
      <c r="BM112" s="216" t="s">
        <v>397</v>
      </c>
    </row>
    <row r="113" s="13" customFormat="1">
      <c r="A113" s="13"/>
      <c r="B113" s="233"/>
      <c r="C113" s="234"/>
      <c r="D113" s="218" t="s">
        <v>156</v>
      </c>
      <c r="E113" s="235" t="s">
        <v>18</v>
      </c>
      <c r="F113" s="236" t="s">
        <v>237</v>
      </c>
      <c r="G113" s="234"/>
      <c r="H113" s="235" t="s">
        <v>18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156</v>
      </c>
      <c r="AU113" s="242" t="s">
        <v>77</v>
      </c>
      <c r="AV113" s="13" t="s">
        <v>75</v>
      </c>
      <c r="AW113" s="13" t="s">
        <v>30</v>
      </c>
      <c r="AX113" s="13" t="s">
        <v>68</v>
      </c>
      <c r="AY113" s="242" t="s">
        <v>113</v>
      </c>
    </row>
    <row r="114" s="13" customFormat="1">
      <c r="A114" s="13"/>
      <c r="B114" s="233"/>
      <c r="C114" s="234"/>
      <c r="D114" s="218" t="s">
        <v>156</v>
      </c>
      <c r="E114" s="235" t="s">
        <v>18</v>
      </c>
      <c r="F114" s="236" t="s">
        <v>398</v>
      </c>
      <c r="G114" s="234"/>
      <c r="H114" s="235" t="s">
        <v>18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156</v>
      </c>
      <c r="AU114" s="242" t="s">
        <v>77</v>
      </c>
      <c r="AV114" s="13" t="s">
        <v>75</v>
      </c>
      <c r="AW114" s="13" t="s">
        <v>30</v>
      </c>
      <c r="AX114" s="13" t="s">
        <v>68</v>
      </c>
      <c r="AY114" s="242" t="s">
        <v>113</v>
      </c>
    </row>
    <row r="115" s="14" customFormat="1">
      <c r="A115" s="14"/>
      <c r="B115" s="243"/>
      <c r="C115" s="244"/>
      <c r="D115" s="218" t="s">
        <v>156</v>
      </c>
      <c r="E115" s="245" t="s">
        <v>18</v>
      </c>
      <c r="F115" s="246" t="s">
        <v>363</v>
      </c>
      <c r="G115" s="244"/>
      <c r="H115" s="247">
        <v>19.199999999999999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156</v>
      </c>
      <c r="AU115" s="253" t="s">
        <v>77</v>
      </c>
      <c r="AV115" s="14" t="s">
        <v>77</v>
      </c>
      <c r="AW115" s="14" t="s">
        <v>30</v>
      </c>
      <c r="AX115" s="14" t="s">
        <v>68</v>
      </c>
      <c r="AY115" s="253" t="s">
        <v>113</v>
      </c>
    </row>
    <row r="116" s="13" customFormat="1">
      <c r="A116" s="13"/>
      <c r="B116" s="233"/>
      <c r="C116" s="234"/>
      <c r="D116" s="218" t="s">
        <v>156</v>
      </c>
      <c r="E116" s="235" t="s">
        <v>18</v>
      </c>
      <c r="F116" s="236" t="s">
        <v>399</v>
      </c>
      <c r="G116" s="234"/>
      <c r="H116" s="235" t="s">
        <v>18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156</v>
      </c>
      <c r="AU116" s="242" t="s">
        <v>77</v>
      </c>
      <c r="AV116" s="13" t="s">
        <v>75</v>
      </c>
      <c r="AW116" s="13" t="s">
        <v>30</v>
      </c>
      <c r="AX116" s="13" t="s">
        <v>68</v>
      </c>
      <c r="AY116" s="242" t="s">
        <v>113</v>
      </c>
    </row>
    <row r="117" s="14" customFormat="1">
      <c r="A117" s="14"/>
      <c r="B117" s="243"/>
      <c r="C117" s="244"/>
      <c r="D117" s="218" t="s">
        <v>156</v>
      </c>
      <c r="E117" s="245" t="s">
        <v>18</v>
      </c>
      <c r="F117" s="246" t="s">
        <v>365</v>
      </c>
      <c r="G117" s="244"/>
      <c r="H117" s="247">
        <v>245.52000000000001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156</v>
      </c>
      <c r="AU117" s="253" t="s">
        <v>77</v>
      </c>
      <c r="AV117" s="14" t="s">
        <v>77</v>
      </c>
      <c r="AW117" s="14" t="s">
        <v>30</v>
      </c>
      <c r="AX117" s="14" t="s">
        <v>68</v>
      </c>
      <c r="AY117" s="253" t="s">
        <v>113</v>
      </c>
    </row>
    <row r="118" s="15" customFormat="1">
      <c r="A118" s="15"/>
      <c r="B118" s="254"/>
      <c r="C118" s="255"/>
      <c r="D118" s="218" t="s">
        <v>156</v>
      </c>
      <c r="E118" s="256" t="s">
        <v>18</v>
      </c>
      <c r="F118" s="257" t="s">
        <v>231</v>
      </c>
      <c r="G118" s="255"/>
      <c r="H118" s="258">
        <v>264.72000000000003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156</v>
      </c>
      <c r="AU118" s="264" t="s">
        <v>77</v>
      </c>
      <c r="AV118" s="15" t="s">
        <v>121</v>
      </c>
      <c r="AW118" s="15" t="s">
        <v>30</v>
      </c>
      <c r="AX118" s="15" t="s">
        <v>75</v>
      </c>
      <c r="AY118" s="264" t="s">
        <v>113</v>
      </c>
    </row>
    <row r="119" s="2" customFormat="1" ht="14.4" customHeight="1">
      <c r="A119" s="39"/>
      <c r="B119" s="40"/>
      <c r="C119" s="205" t="s">
        <v>183</v>
      </c>
      <c r="D119" s="205" t="s">
        <v>116</v>
      </c>
      <c r="E119" s="206" t="s">
        <v>318</v>
      </c>
      <c r="F119" s="207" t="s">
        <v>319</v>
      </c>
      <c r="G119" s="208" t="s">
        <v>119</v>
      </c>
      <c r="H119" s="209">
        <v>264.72000000000003</v>
      </c>
      <c r="I119" s="210"/>
      <c r="J119" s="211">
        <f>ROUND(I119*H119,2)</f>
        <v>0</v>
      </c>
      <c r="K119" s="207" t="s">
        <v>120</v>
      </c>
      <c r="L119" s="45"/>
      <c r="M119" s="212" t="s">
        <v>18</v>
      </c>
      <c r="N119" s="213" t="s">
        <v>39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121</v>
      </c>
      <c r="AT119" s="216" t="s">
        <v>116</v>
      </c>
      <c r="AU119" s="216" t="s">
        <v>77</v>
      </c>
      <c r="AY119" s="18" t="s">
        <v>113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75</v>
      </c>
      <c r="BK119" s="217">
        <f>ROUND(I119*H119,2)</f>
        <v>0</v>
      </c>
      <c r="BL119" s="18" t="s">
        <v>121</v>
      </c>
      <c r="BM119" s="216" t="s">
        <v>400</v>
      </c>
    </row>
    <row r="120" s="2" customFormat="1">
      <c r="A120" s="39"/>
      <c r="B120" s="40"/>
      <c r="C120" s="41"/>
      <c r="D120" s="218" t="s">
        <v>123</v>
      </c>
      <c r="E120" s="41"/>
      <c r="F120" s="219" t="s">
        <v>321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123</v>
      </c>
      <c r="AU120" s="18" t="s">
        <v>77</v>
      </c>
    </row>
    <row r="121" s="2" customFormat="1" ht="14.4" customHeight="1">
      <c r="A121" s="39"/>
      <c r="B121" s="40"/>
      <c r="C121" s="205" t="s">
        <v>189</v>
      </c>
      <c r="D121" s="205" t="s">
        <v>116</v>
      </c>
      <c r="E121" s="206" t="s">
        <v>324</v>
      </c>
      <c r="F121" s="207" t="s">
        <v>325</v>
      </c>
      <c r="G121" s="208" t="s">
        <v>119</v>
      </c>
      <c r="H121" s="209">
        <v>264.72000000000003</v>
      </c>
      <c r="I121" s="210"/>
      <c r="J121" s="211">
        <f>ROUND(I121*H121,2)</f>
        <v>0</v>
      </c>
      <c r="K121" s="207" t="s">
        <v>120</v>
      </c>
      <c r="L121" s="45"/>
      <c r="M121" s="212" t="s">
        <v>18</v>
      </c>
      <c r="N121" s="213" t="s">
        <v>39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121</v>
      </c>
      <c r="AT121" s="216" t="s">
        <v>116</v>
      </c>
      <c r="AU121" s="216" t="s">
        <v>77</v>
      </c>
      <c r="AY121" s="18" t="s">
        <v>113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75</v>
      </c>
      <c r="BK121" s="217">
        <f>ROUND(I121*H121,2)</f>
        <v>0</v>
      </c>
      <c r="BL121" s="18" t="s">
        <v>121</v>
      </c>
      <c r="BM121" s="216" t="s">
        <v>401</v>
      </c>
    </row>
    <row r="122" s="2" customFormat="1">
      <c r="A122" s="39"/>
      <c r="B122" s="40"/>
      <c r="C122" s="41"/>
      <c r="D122" s="218" t="s">
        <v>123</v>
      </c>
      <c r="E122" s="41"/>
      <c r="F122" s="219" t="s">
        <v>321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123</v>
      </c>
      <c r="AU122" s="18" t="s">
        <v>77</v>
      </c>
    </row>
    <row r="123" s="2" customFormat="1" ht="14.4" customHeight="1">
      <c r="A123" s="39"/>
      <c r="B123" s="40"/>
      <c r="C123" s="205" t="s">
        <v>154</v>
      </c>
      <c r="D123" s="205" t="s">
        <v>116</v>
      </c>
      <c r="E123" s="206" t="s">
        <v>328</v>
      </c>
      <c r="F123" s="207" t="s">
        <v>368</v>
      </c>
      <c r="G123" s="208" t="s">
        <v>369</v>
      </c>
      <c r="H123" s="209">
        <v>2</v>
      </c>
      <c r="I123" s="210"/>
      <c r="J123" s="211">
        <f>ROUND(I123*H123,2)</f>
        <v>0</v>
      </c>
      <c r="K123" s="207" t="s">
        <v>18</v>
      </c>
      <c r="L123" s="45"/>
      <c r="M123" s="212" t="s">
        <v>18</v>
      </c>
      <c r="N123" s="213" t="s">
        <v>39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121</v>
      </c>
      <c r="AT123" s="216" t="s">
        <v>116</v>
      </c>
      <c r="AU123" s="216" t="s">
        <v>77</v>
      </c>
      <c r="AY123" s="18" t="s">
        <v>113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75</v>
      </c>
      <c r="BK123" s="217">
        <f>ROUND(I123*H123,2)</f>
        <v>0</v>
      </c>
      <c r="BL123" s="18" t="s">
        <v>121</v>
      </c>
      <c r="BM123" s="216" t="s">
        <v>402</v>
      </c>
    </row>
    <row r="124" s="13" customFormat="1">
      <c r="A124" s="13"/>
      <c r="B124" s="233"/>
      <c r="C124" s="234"/>
      <c r="D124" s="218" t="s">
        <v>156</v>
      </c>
      <c r="E124" s="235" t="s">
        <v>18</v>
      </c>
      <c r="F124" s="236" t="s">
        <v>403</v>
      </c>
      <c r="G124" s="234"/>
      <c r="H124" s="235" t="s">
        <v>18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156</v>
      </c>
      <c r="AU124" s="242" t="s">
        <v>77</v>
      </c>
      <c r="AV124" s="13" t="s">
        <v>75</v>
      </c>
      <c r="AW124" s="13" t="s">
        <v>30</v>
      </c>
      <c r="AX124" s="13" t="s">
        <v>68</v>
      </c>
      <c r="AY124" s="242" t="s">
        <v>113</v>
      </c>
    </row>
    <row r="125" s="14" customFormat="1">
      <c r="A125" s="14"/>
      <c r="B125" s="243"/>
      <c r="C125" s="244"/>
      <c r="D125" s="218" t="s">
        <v>156</v>
      </c>
      <c r="E125" s="245" t="s">
        <v>18</v>
      </c>
      <c r="F125" s="246" t="s">
        <v>77</v>
      </c>
      <c r="G125" s="244"/>
      <c r="H125" s="247">
        <v>2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156</v>
      </c>
      <c r="AU125" s="253" t="s">
        <v>77</v>
      </c>
      <c r="AV125" s="14" t="s">
        <v>77</v>
      </c>
      <c r="AW125" s="14" t="s">
        <v>30</v>
      </c>
      <c r="AX125" s="14" t="s">
        <v>75</v>
      </c>
      <c r="AY125" s="253" t="s">
        <v>113</v>
      </c>
    </row>
    <row r="126" s="2" customFormat="1" ht="14.4" customHeight="1">
      <c r="A126" s="39"/>
      <c r="B126" s="40"/>
      <c r="C126" s="205" t="s">
        <v>200</v>
      </c>
      <c r="D126" s="205" t="s">
        <v>116</v>
      </c>
      <c r="E126" s="206" t="s">
        <v>339</v>
      </c>
      <c r="F126" s="207" t="s">
        <v>340</v>
      </c>
      <c r="G126" s="208" t="s">
        <v>341</v>
      </c>
      <c r="H126" s="209">
        <v>0.5</v>
      </c>
      <c r="I126" s="210"/>
      <c r="J126" s="211">
        <f>ROUND(I126*H126,2)</f>
        <v>0</v>
      </c>
      <c r="K126" s="207" t="s">
        <v>120</v>
      </c>
      <c r="L126" s="45"/>
      <c r="M126" s="265" t="s">
        <v>18</v>
      </c>
      <c r="N126" s="266" t="s">
        <v>39</v>
      </c>
      <c r="O126" s="267"/>
      <c r="P126" s="268">
        <f>O126*H126</f>
        <v>0</v>
      </c>
      <c r="Q126" s="268">
        <v>0</v>
      </c>
      <c r="R126" s="268">
        <f>Q126*H126</f>
        <v>0</v>
      </c>
      <c r="S126" s="268">
        <v>0</v>
      </c>
      <c r="T126" s="26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121</v>
      </c>
      <c r="AT126" s="216" t="s">
        <v>116</v>
      </c>
      <c r="AU126" s="216" t="s">
        <v>77</v>
      </c>
      <c r="AY126" s="18" t="s">
        <v>113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75</v>
      </c>
      <c r="BK126" s="217">
        <f>ROUND(I126*H126,2)</f>
        <v>0</v>
      </c>
      <c r="BL126" s="18" t="s">
        <v>121</v>
      </c>
      <c r="BM126" s="216" t="s">
        <v>404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zewyUGuqx0nYbtZelHCkNQvcwPZ/G8OnvB2qloyyJNwTY3os/nfmS846TJxW+seGhxDue2yFzEMXUhhuli9myg==" hashValue="5fAfUpH4IeT5rrukEbitkzUbnIPm1uMHc+JoQZ3qFs3hbMWRX49STdPZxjZ2tOcHE366G63h1yazIfomXNtOfA==" algorithmName="SHA-512" password="CC35"/>
  <autoFilter ref="C80:K12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11-13-13-18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20.11.2020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ROUND((SUM(BE81:BE105)),  2)</f>
        <v>0</v>
      </c>
      <c r="G33" s="39"/>
      <c r="H33" s="39"/>
      <c r="I33" s="149">
        <v>0.20999999999999999</v>
      </c>
      <c r="J33" s="148">
        <f>ROUND(((SUM(BE81:BE105))*I33),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ROUND((SUM(BF81:BF105)),  2)</f>
        <v>0</v>
      </c>
      <c r="G34" s="39"/>
      <c r="H34" s="39"/>
      <c r="I34" s="149">
        <v>0.14999999999999999</v>
      </c>
      <c r="J34" s="148">
        <f>ROUND(((SUM(BF81:BF105))*I34),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ROUND((SUM(BH81:BH105)),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11-13-13-18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20.11.2020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406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98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11-13-13-18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VON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20.11.2020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99</v>
      </c>
      <c r="D80" s="181" t="s">
        <v>53</v>
      </c>
      <c r="E80" s="181" t="s">
        <v>49</v>
      </c>
      <c r="F80" s="181" t="s">
        <v>50</v>
      </c>
      <c r="G80" s="181" t="s">
        <v>100</v>
      </c>
      <c r="H80" s="181" t="s">
        <v>101</v>
      </c>
      <c r="I80" s="181" t="s">
        <v>102</v>
      </c>
      <c r="J80" s="181" t="s">
        <v>94</v>
      </c>
      <c r="K80" s="182" t="s">
        <v>103</v>
      </c>
      <c r="L80" s="183"/>
      <c r="M80" s="93" t="s">
        <v>18</v>
      </c>
      <c r="N80" s="94" t="s">
        <v>38</v>
      </c>
      <c r="O80" s="94" t="s">
        <v>104</v>
      </c>
      <c r="P80" s="94" t="s">
        <v>105</v>
      </c>
      <c r="Q80" s="94" t="s">
        <v>106</v>
      </c>
      <c r="R80" s="94" t="s">
        <v>107</v>
      </c>
      <c r="S80" s="94" t="s">
        <v>108</v>
      </c>
      <c r="T80" s="95" t="s">
        <v>109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110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0.85254999999999992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111</v>
      </c>
      <c r="F82" s="192" t="s">
        <v>112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0.85254999999999992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113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159</v>
      </c>
      <c r="F83" s="203" t="s">
        <v>407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SUM(P84:P105)</f>
        <v>0</v>
      </c>
      <c r="Q83" s="197"/>
      <c r="R83" s="198">
        <f>SUM(R84:R105)</f>
        <v>0.85254999999999992</v>
      </c>
      <c r="S83" s="197"/>
      <c r="T83" s="199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113</v>
      </c>
      <c r="BK83" s="202">
        <f>SUM(BK84:BK105)</f>
        <v>0</v>
      </c>
    </row>
    <row r="84" s="2" customFormat="1" ht="24.15" customHeight="1">
      <c r="A84" s="39"/>
      <c r="B84" s="40"/>
      <c r="C84" s="205" t="s">
        <v>75</v>
      </c>
      <c r="D84" s="205" t="s">
        <v>116</v>
      </c>
      <c r="E84" s="206" t="s">
        <v>408</v>
      </c>
      <c r="F84" s="207" t="s">
        <v>409</v>
      </c>
      <c r="G84" s="208" t="s">
        <v>173</v>
      </c>
      <c r="H84" s="209">
        <v>26</v>
      </c>
      <c r="I84" s="210"/>
      <c r="J84" s="211">
        <f>ROUND(I84*H84,2)</f>
        <v>0</v>
      </c>
      <c r="K84" s="207" t="s">
        <v>120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121</v>
      </c>
      <c r="AT84" s="216" t="s">
        <v>116</v>
      </c>
      <c r="AU84" s="216" t="s">
        <v>77</v>
      </c>
      <c r="AY84" s="18" t="s">
        <v>113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121</v>
      </c>
      <c r="BM84" s="216" t="s">
        <v>410</v>
      </c>
    </row>
    <row r="85" s="2" customFormat="1">
      <c r="A85" s="39"/>
      <c r="B85" s="40"/>
      <c r="C85" s="41"/>
      <c r="D85" s="218" t="s">
        <v>123</v>
      </c>
      <c r="E85" s="41"/>
      <c r="F85" s="219" t="s">
        <v>411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123</v>
      </c>
      <c r="AU85" s="18" t="s">
        <v>77</v>
      </c>
    </row>
    <row r="86" s="13" customFormat="1">
      <c r="A86" s="13"/>
      <c r="B86" s="233"/>
      <c r="C86" s="234"/>
      <c r="D86" s="218" t="s">
        <v>156</v>
      </c>
      <c r="E86" s="235" t="s">
        <v>18</v>
      </c>
      <c r="F86" s="236" t="s">
        <v>412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156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113</v>
      </c>
    </row>
    <row r="87" s="14" customFormat="1">
      <c r="A87" s="14"/>
      <c r="B87" s="243"/>
      <c r="C87" s="244"/>
      <c r="D87" s="218" t="s">
        <v>156</v>
      </c>
      <c r="E87" s="245" t="s">
        <v>18</v>
      </c>
      <c r="F87" s="246" t="s">
        <v>309</v>
      </c>
      <c r="G87" s="244"/>
      <c r="H87" s="247">
        <v>26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156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113</v>
      </c>
    </row>
    <row r="88" s="2" customFormat="1" ht="14.4" customHeight="1">
      <c r="A88" s="39"/>
      <c r="B88" s="40"/>
      <c r="C88" s="223" t="s">
        <v>77</v>
      </c>
      <c r="D88" s="223" t="s">
        <v>150</v>
      </c>
      <c r="E88" s="224" t="s">
        <v>413</v>
      </c>
      <c r="F88" s="225" t="s">
        <v>414</v>
      </c>
      <c r="G88" s="226" t="s">
        <v>119</v>
      </c>
      <c r="H88" s="227">
        <v>0.82699999999999996</v>
      </c>
      <c r="I88" s="228"/>
      <c r="J88" s="229">
        <f>ROUND(I88*H88,2)</f>
        <v>0</v>
      </c>
      <c r="K88" s="225" t="s">
        <v>18</v>
      </c>
      <c r="L88" s="230"/>
      <c r="M88" s="231" t="s">
        <v>18</v>
      </c>
      <c r="N88" s="232" t="s">
        <v>39</v>
      </c>
      <c r="O88" s="85"/>
      <c r="P88" s="214">
        <f>O88*H88</f>
        <v>0</v>
      </c>
      <c r="Q88" s="214">
        <v>0.65000000000000002</v>
      </c>
      <c r="R88" s="214">
        <f>Q88*H88</f>
        <v>0.53754999999999997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154</v>
      </c>
      <c r="AT88" s="216" t="s">
        <v>150</v>
      </c>
      <c r="AU88" s="216" t="s">
        <v>77</v>
      </c>
      <c r="AY88" s="18" t="s">
        <v>113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121</v>
      </c>
      <c r="BM88" s="216" t="s">
        <v>415</v>
      </c>
    </row>
    <row r="89" s="13" customFormat="1">
      <c r="A89" s="13"/>
      <c r="B89" s="233"/>
      <c r="C89" s="234"/>
      <c r="D89" s="218" t="s">
        <v>156</v>
      </c>
      <c r="E89" s="235" t="s">
        <v>18</v>
      </c>
      <c r="F89" s="236" t="s">
        <v>412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156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113</v>
      </c>
    </row>
    <row r="90" s="14" customFormat="1">
      <c r="A90" s="14"/>
      <c r="B90" s="243"/>
      <c r="C90" s="244"/>
      <c r="D90" s="218" t="s">
        <v>156</v>
      </c>
      <c r="E90" s="245" t="s">
        <v>18</v>
      </c>
      <c r="F90" s="246" t="s">
        <v>416</v>
      </c>
      <c r="G90" s="244"/>
      <c r="H90" s="247">
        <v>0.82699999999999996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156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113</v>
      </c>
    </row>
    <row r="91" s="2" customFormat="1" ht="24.9" customHeight="1">
      <c r="A91" s="39"/>
      <c r="B91" s="40"/>
      <c r="C91" s="205" t="s">
        <v>159</v>
      </c>
      <c r="D91" s="205" t="s">
        <v>116</v>
      </c>
      <c r="E91" s="206" t="s">
        <v>417</v>
      </c>
      <c r="F91" s="207" t="s">
        <v>418</v>
      </c>
      <c r="G91" s="208" t="s">
        <v>369</v>
      </c>
      <c r="H91" s="209">
        <v>1</v>
      </c>
      <c r="I91" s="210"/>
      <c r="J91" s="211">
        <f>ROUND(I91*H91,2)</f>
        <v>0</v>
      </c>
      <c r="K91" s="207" t="s">
        <v>18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121</v>
      </c>
      <c r="AT91" s="216" t="s">
        <v>116</v>
      </c>
      <c r="AU91" s="216" t="s">
        <v>77</v>
      </c>
      <c r="AY91" s="18" t="s">
        <v>113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121</v>
      </c>
      <c r="BM91" s="216" t="s">
        <v>419</v>
      </c>
    </row>
    <row r="92" s="13" customFormat="1">
      <c r="A92" s="13"/>
      <c r="B92" s="233"/>
      <c r="C92" s="234"/>
      <c r="D92" s="218" t="s">
        <v>156</v>
      </c>
      <c r="E92" s="235" t="s">
        <v>18</v>
      </c>
      <c r="F92" s="236" t="s">
        <v>420</v>
      </c>
      <c r="G92" s="234"/>
      <c r="H92" s="235" t="s">
        <v>18</v>
      </c>
      <c r="I92" s="237"/>
      <c r="J92" s="234"/>
      <c r="K92" s="234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156</v>
      </c>
      <c r="AU92" s="242" t="s">
        <v>77</v>
      </c>
      <c r="AV92" s="13" t="s">
        <v>75</v>
      </c>
      <c r="AW92" s="13" t="s">
        <v>30</v>
      </c>
      <c r="AX92" s="13" t="s">
        <v>68</v>
      </c>
      <c r="AY92" s="242" t="s">
        <v>113</v>
      </c>
    </row>
    <row r="93" s="14" customFormat="1">
      <c r="A93" s="14"/>
      <c r="B93" s="243"/>
      <c r="C93" s="244"/>
      <c r="D93" s="218" t="s">
        <v>156</v>
      </c>
      <c r="E93" s="245" t="s">
        <v>18</v>
      </c>
      <c r="F93" s="246" t="s">
        <v>75</v>
      </c>
      <c r="G93" s="244"/>
      <c r="H93" s="247">
        <v>1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156</v>
      </c>
      <c r="AU93" s="253" t="s">
        <v>77</v>
      </c>
      <c r="AV93" s="14" t="s">
        <v>77</v>
      </c>
      <c r="AW93" s="14" t="s">
        <v>30</v>
      </c>
      <c r="AX93" s="14" t="s">
        <v>75</v>
      </c>
      <c r="AY93" s="253" t="s">
        <v>113</v>
      </c>
    </row>
    <row r="94" s="2" customFormat="1" ht="14.4" customHeight="1">
      <c r="A94" s="39"/>
      <c r="B94" s="40"/>
      <c r="C94" s="205" t="s">
        <v>121</v>
      </c>
      <c r="D94" s="205" t="s">
        <v>116</v>
      </c>
      <c r="E94" s="206" t="s">
        <v>421</v>
      </c>
      <c r="F94" s="207" t="s">
        <v>422</v>
      </c>
      <c r="G94" s="208" t="s">
        <v>369</v>
      </c>
      <c r="H94" s="209">
        <v>1</v>
      </c>
      <c r="I94" s="210"/>
      <c r="J94" s="211">
        <f>ROUND(I94*H94,2)</f>
        <v>0</v>
      </c>
      <c r="K94" s="207" t="s">
        <v>18</v>
      </c>
      <c r="L94" s="45"/>
      <c r="M94" s="212" t="s">
        <v>18</v>
      </c>
      <c r="N94" s="213" t="s">
        <v>39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121</v>
      </c>
      <c r="AT94" s="216" t="s">
        <v>116</v>
      </c>
      <c r="AU94" s="216" t="s">
        <v>77</v>
      </c>
      <c r="AY94" s="18" t="s">
        <v>113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75</v>
      </c>
      <c r="BK94" s="217">
        <f>ROUND(I94*H94,2)</f>
        <v>0</v>
      </c>
      <c r="BL94" s="18" t="s">
        <v>121</v>
      </c>
      <c r="BM94" s="216" t="s">
        <v>423</v>
      </c>
    </row>
    <row r="95" s="13" customFormat="1">
      <c r="A95" s="13"/>
      <c r="B95" s="233"/>
      <c r="C95" s="234"/>
      <c r="D95" s="218" t="s">
        <v>156</v>
      </c>
      <c r="E95" s="235" t="s">
        <v>18</v>
      </c>
      <c r="F95" s="236" t="s">
        <v>424</v>
      </c>
      <c r="G95" s="234"/>
      <c r="H95" s="235" t="s">
        <v>18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156</v>
      </c>
      <c r="AU95" s="242" t="s">
        <v>77</v>
      </c>
      <c r="AV95" s="13" t="s">
        <v>75</v>
      </c>
      <c r="AW95" s="13" t="s">
        <v>30</v>
      </c>
      <c r="AX95" s="13" t="s">
        <v>68</v>
      </c>
      <c r="AY95" s="242" t="s">
        <v>113</v>
      </c>
    </row>
    <row r="96" s="13" customFormat="1">
      <c r="A96" s="13"/>
      <c r="B96" s="233"/>
      <c r="C96" s="234"/>
      <c r="D96" s="218" t="s">
        <v>156</v>
      </c>
      <c r="E96" s="235" t="s">
        <v>18</v>
      </c>
      <c r="F96" s="236" t="s">
        <v>425</v>
      </c>
      <c r="G96" s="234"/>
      <c r="H96" s="235" t="s">
        <v>18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156</v>
      </c>
      <c r="AU96" s="242" t="s">
        <v>77</v>
      </c>
      <c r="AV96" s="13" t="s">
        <v>75</v>
      </c>
      <c r="AW96" s="13" t="s">
        <v>30</v>
      </c>
      <c r="AX96" s="13" t="s">
        <v>68</v>
      </c>
      <c r="AY96" s="242" t="s">
        <v>113</v>
      </c>
    </row>
    <row r="97" s="13" customFormat="1">
      <c r="A97" s="13"/>
      <c r="B97" s="233"/>
      <c r="C97" s="234"/>
      <c r="D97" s="218" t="s">
        <v>156</v>
      </c>
      <c r="E97" s="235" t="s">
        <v>18</v>
      </c>
      <c r="F97" s="236" t="s">
        <v>426</v>
      </c>
      <c r="G97" s="234"/>
      <c r="H97" s="235" t="s">
        <v>18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156</v>
      </c>
      <c r="AU97" s="242" t="s">
        <v>77</v>
      </c>
      <c r="AV97" s="13" t="s">
        <v>75</v>
      </c>
      <c r="AW97" s="13" t="s">
        <v>30</v>
      </c>
      <c r="AX97" s="13" t="s">
        <v>68</v>
      </c>
      <c r="AY97" s="242" t="s">
        <v>113</v>
      </c>
    </row>
    <row r="98" s="13" customFormat="1">
      <c r="A98" s="13"/>
      <c r="B98" s="233"/>
      <c r="C98" s="234"/>
      <c r="D98" s="218" t="s">
        <v>156</v>
      </c>
      <c r="E98" s="235" t="s">
        <v>18</v>
      </c>
      <c r="F98" s="236" t="s">
        <v>427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156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113</v>
      </c>
    </row>
    <row r="99" s="14" customFormat="1">
      <c r="A99" s="14"/>
      <c r="B99" s="243"/>
      <c r="C99" s="244"/>
      <c r="D99" s="218" t="s">
        <v>156</v>
      </c>
      <c r="E99" s="245" t="s">
        <v>18</v>
      </c>
      <c r="F99" s="246" t="s">
        <v>75</v>
      </c>
      <c r="G99" s="244"/>
      <c r="H99" s="247">
        <v>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156</v>
      </c>
      <c r="AU99" s="253" t="s">
        <v>77</v>
      </c>
      <c r="AV99" s="14" t="s">
        <v>77</v>
      </c>
      <c r="AW99" s="14" t="s">
        <v>30</v>
      </c>
      <c r="AX99" s="14" t="s">
        <v>75</v>
      </c>
      <c r="AY99" s="253" t="s">
        <v>113</v>
      </c>
    </row>
    <row r="100" s="2" customFormat="1" ht="14.4" customHeight="1">
      <c r="A100" s="39"/>
      <c r="B100" s="40"/>
      <c r="C100" s="223" t="s">
        <v>183</v>
      </c>
      <c r="D100" s="223" t="s">
        <v>150</v>
      </c>
      <c r="E100" s="224" t="s">
        <v>428</v>
      </c>
      <c r="F100" s="225" t="s">
        <v>429</v>
      </c>
      <c r="G100" s="226" t="s">
        <v>173</v>
      </c>
      <c r="H100" s="227">
        <v>7</v>
      </c>
      <c r="I100" s="228"/>
      <c r="J100" s="229">
        <f>ROUND(I100*H100,2)</f>
        <v>0</v>
      </c>
      <c r="K100" s="225" t="s">
        <v>18</v>
      </c>
      <c r="L100" s="230"/>
      <c r="M100" s="231" t="s">
        <v>18</v>
      </c>
      <c r="N100" s="232" t="s">
        <v>39</v>
      </c>
      <c r="O100" s="85"/>
      <c r="P100" s="214">
        <f>O100*H100</f>
        <v>0</v>
      </c>
      <c r="Q100" s="214">
        <v>0.044999999999999998</v>
      </c>
      <c r="R100" s="214">
        <f>Q100*H100</f>
        <v>0.315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154</v>
      </c>
      <c r="AT100" s="216" t="s">
        <v>150</v>
      </c>
      <c r="AU100" s="216" t="s">
        <v>77</v>
      </c>
      <c r="AY100" s="18" t="s">
        <v>113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75</v>
      </c>
      <c r="BK100" s="217">
        <f>ROUND(I100*H100,2)</f>
        <v>0</v>
      </c>
      <c r="BL100" s="18" t="s">
        <v>121</v>
      </c>
      <c r="BM100" s="216" t="s">
        <v>430</v>
      </c>
    </row>
    <row r="101" s="13" customFormat="1">
      <c r="A101" s="13"/>
      <c r="B101" s="233"/>
      <c r="C101" s="234"/>
      <c r="D101" s="218" t="s">
        <v>156</v>
      </c>
      <c r="E101" s="235" t="s">
        <v>18</v>
      </c>
      <c r="F101" s="236" t="s">
        <v>431</v>
      </c>
      <c r="G101" s="234"/>
      <c r="H101" s="235" t="s">
        <v>18</v>
      </c>
      <c r="I101" s="237"/>
      <c r="J101" s="234"/>
      <c r="K101" s="234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156</v>
      </c>
      <c r="AU101" s="242" t="s">
        <v>77</v>
      </c>
      <c r="AV101" s="13" t="s">
        <v>75</v>
      </c>
      <c r="AW101" s="13" t="s">
        <v>30</v>
      </c>
      <c r="AX101" s="13" t="s">
        <v>68</v>
      </c>
      <c r="AY101" s="242" t="s">
        <v>113</v>
      </c>
    </row>
    <row r="102" s="14" customFormat="1">
      <c r="A102" s="14"/>
      <c r="B102" s="243"/>
      <c r="C102" s="244"/>
      <c r="D102" s="218" t="s">
        <v>156</v>
      </c>
      <c r="E102" s="245" t="s">
        <v>18</v>
      </c>
      <c r="F102" s="246" t="s">
        <v>189</v>
      </c>
      <c r="G102" s="244"/>
      <c r="H102" s="247">
        <v>7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156</v>
      </c>
      <c r="AU102" s="253" t="s">
        <v>77</v>
      </c>
      <c r="AV102" s="14" t="s">
        <v>77</v>
      </c>
      <c r="AW102" s="14" t="s">
        <v>30</v>
      </c>
      <c r="AX102" s="14" t="s">
        <v>75</v>
      </c>
      <c r="AY102" s="253" t="s">
        <v>113</v>
      </c>
    </row>
    <row r="103" s="2" customFormat="1" ht="14.4" customHeight="1">
      <c r="A103" s="39"/>
      <c r="B103" s="40"/>
      <c r="C103" s="205" t="s">
        <v>178</v>
      </c>
      <c r="D103" s="205" t="s">
        <v>116</v>
      </c>
      <c r="E103" s="206" t="s">
        <v>432</v>
      </c>
      <c r="F103" s="207" t="s">
        <v>433</v>
      </c>
      <c r="G103" s="208" t="s">
        <v>352</v>
      </c>
      <c r="H103" s="209">
        <v>3</v>
      </c>
      <c r="I103" s="210"/>
      <c r="J103" s="211">
        <f>ROUND(I103*H103,2)</f>
        <v>0</v>
      </c>
      <c r="K103" s="207" t="s">
        <v>18</v>
      </c>
      <c r="L103" s="45"/>
      <c r="M103" s="212" t="s">
        <v>18</v>
      </c>
      <c r="N103" s="213" t="s">
        <v>39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121</v>
      </c>
      <c r="AT103" s="216" t="s">
        <v>116</v>
      </c>
      <c r="AU103" s="216" t="s">
        <v>77</v>
      </c>
      <c r="AY103" s="18" t="s">
        <v>113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75</v>
      </c>
      <c r="BK103" s="217">
        <f>ROUND(I103*H103,2)</f>
        <v>0</v>
      </c>
      <c r="BL103" s="18" t="s">
        <v>121</v>
      </c>
      <c r="BM103" s="216" t="s">
        <v>434</v>
      </c>
    </row>
    <row r="104" s="13" customFormat="1">
      <c r="A104" s="13"/>
      <c r="B104" s="233"/>
      <c r="C104" s="234"/>
      <c r="D104" s="218" t="s">
        <v>156</v>
      </c>
      <c r="E104" s="235" t="s">
        <v>18</v>
      </c>
      <c r="F104" s="236" t="s">
        <v>435</v>
      </c>
      <c r="G104" s="234"/>
      <c r="H104" s="235" t="s">
        <v>18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156</v>
      </c>
      <c r="AU104" s="242" t="s">
        <v>77</v>
      </c>
      <c r="AV104" s="13" t="s">
        <v>75</v>
      </c>
      <c r="AW104" s="13" t="s">
        <v>30</v>
      </c>
      <c r="AX104" s="13" t="s">
        <v>68</v>
      </c>
      <c r="AY104" s="242" t="s">
        <v>113</v>
      </c>
    </row>
    <row r="105" s="14" customFormat="1">
      <c r="A105" s="14"/>
      <c r="B105" s="243"/>
      <c r="C105" s="244"/>
      <c r="D105" s="218" t="s">
        <v>156</v>
      </c>
      <c r="E105" s="245" t="s">
        <v>18</v>
      </c>
      <c r="F105" s="246" t="s">
        <v>436</v>
      </c>
      <c r="G105" s="244"/>
      <c r="H105" s="247">
        <v>3</v>
      </c>
      <c r="I105" s="248"/>
      <c r="J105" s="244"/>
      <c r="K105" s="244"/>
      <c r="L105" s="249"/>
      <c r="M105" s="270"/>
      <c r="N105" s="271"/>
      <c r="O105" s="271"/>
      <c r="P105" s="271"/>
      <c r="Q105" s="271"/>
      <c r="R105" s="271"/>
      <c r="S105" s="271"/>
      <c r="T105" s="27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156</v>
      </c>
      <c r="AU105" s="253" t="s">
        <v>77</v>
      </c>
      <c r="AV105" s="14" t="s">
        <v>77</v>
      </c>
      <c r="AW105" s="14" t="s">
        <v>30</v>
      </c>
      <c r="AX105" s="14" t="s">
        <v>75</v>
      </c>
      <c r="AY105" s="253" t="s">
        <v>113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J+NLrnJHXnhzXKDkcO0zFzUFBf/KUl+zM0/1dCtMchWKShayQp5fgve1vxw8Vx4RVc6JkuxwbwcfktgvLwEQ/Q==" hashValue="SIGAUdW1C89niIRdsgCgE5ZVlar8in5hwVbVp408d0XwU06pXLDM8SxuabS19YKGoqAbRkS/RUQg/lj0FX78Eg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437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438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439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440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441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442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443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444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445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446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447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74</v>
      </c>
      <c r="F18" s="284" t="s">
        <v>448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449</v>
      </c>
      <c r="F19" s="284" t="s">
        <v>450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451</v>
      </c>
      <c r="F20" s="284" t="s">
        <v>452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87</v>
      </c>
      <c r="F21" s="284" t="s">
        <v>453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454</v>
      </c>
      <c r="F22" s="284" t="s">
        <v>455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456</v>
      </c>
      <c r="F23" s="284" t="s">
        <v>457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458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459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460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461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462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463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464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465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466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99</v>
      </c>
      <c r="F36" s="284"/>
      <c r="G36" s="284" t="s">
        <v>467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468</v>
      </c>
      <c r="F37" s="284"/>
      <c r="G37" s="284" t="s">
        <v>469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49</v>
      </c>
      <c r="F38" s="284"/>
      <c r="G38" s="284" t="s">
        <v>470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50</v>
      </c>
      <c r="F39" s="284"/>
      <c r="G39" s="284" t="s">
        <v>471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100</v>
      </c>
      <c r="F40" s="284"/>
      <c r="G40" s="284" t="s">
        <v>472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101</v>
      </c>
      <c r="F41" s="284"/>
      <c r="G41" s="284" t="s">
        <v>473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474</v>
      </c>
      <c r="F42" s="284"/>
      <c r="G42" s="284" t="s">
        <v>475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476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477</v>
      </c>
      <c r="F44" s="284"/>
      <c r="G44" s="284" t="s">
        <v>478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103</v>
      </c>
      <c r="F45" s="284"/>
      <c r="G45" s="284" t="s">
        <v>479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480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481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482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483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484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485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486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487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488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489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490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491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492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493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494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495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496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497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498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499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500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501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502</v>
      </c>
      <c r="D76" s="302"/>
      <c r="E76" s="302"/>
      <c r="F76" s="302" t="s">
        <v>503</v>
      </c>
      <c r="G76" s="303"/>
      <c r="H76" s="302" t="s">
        <v>50</v>
      </c>
      <c r="I76" s="302" t="s">
        <v>53</v>
      </c>
      <c r="J76" s="302" t="s">
        <v>504</v>
      </c>
      <c r="K76" s="301"/>
    </row>
    <row r="77" s="1" customFormat="1" ht="17.25" customHeight="1">
      <c r="B77" s="299"/>
      <c r="C77" s="304" t="s">
        <v>505</v>
      </c>
      <c r="D77" s="304"/>
      <c r="E77" s="304"/>
      <c r="F77" s="305" t="s">
        <v>506</v>
      </c>
      <c r="G77" s="306"/>
      <c r="H77" s="304"/>
      <c r="I77" s="304"/>
      <c r="J77" s="304" t="s">
        <v>507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49</v>
      </c>
      <c r="D79" s="309"/>
      <c r="E79" s="309"/>
      <c r="F79" s="310" t="s">
        <v>508</v>
      </c>
      <c r="G79" s="311"/>
      <c r="H79" s="287" t="s">
        <v>509</v>
      </c>
      <c r="I79" s="287" t="s">
        <v>510</v>
      </c>
      <c r="J79" s="287">
        <v>20</v>
      </c>
      <c r="K79" s="301"/>
    </row>
    <row r="80" s="1" customFormat="1" ht="15" customHeight="1">
      <c r="B80" s="299"/>
      <c r="C80" s="287" t="s">
        <v>511</v>
      </c>
      <c r="D80" s="287"/>
      <c r="E80" s="287"/>
      <c r="F80" s="310" t="s">
        <v>508</v>
      </c>
      <c r="G80" s="311"/>
      <c r="H80" s="287" t="s">
        <v>512</v>
      </c>
      <c r="I80" s="287" t="s">
        <v>510</v>
      </c>
      <c r="J80" s="287">
        <v>120</v>
      </c>
      <c r="K80" s="301"/>
    </row>
    <row r="81" s="1" customFormat="1" ht="15" customHeight="1">
      <c r="B81" s="312"/>
      <c r="C81" s="287" t="s">
        <v>513</v>
      </c>
      <c r="D81" s="287"/>
      <c r="E81" s="287"/>
      <c r="F81" s="310" t="s">
        <v>514</v>
      </c>
      <c r="G81" s="311"/>
      <c r="H81" s="287" t="s">
        <v>515</v>
      </c>
      <c r="I81" s="287" t="s">
        <v>510</v>
      </c>
      <c r="J81" s="287">
        <v>50</v>
      </c>
      <c r="K81" s="301"/>
    </row>
    <row r="82" s="1" customFormat="1" ht="15" customHeight="1">
      <c r="B82" s="312"/>
      <c r="C82" s="287" t="s">
        <v>516</v>
      </c>
      <c r="D82" s="287"/>
      <c r="E82" s="287"/>
      <c r="F82" s="310" t="s">
        <v>508</v>
      </c>
      <c r="G82" s="311"/>
      <c r="H82" s="287" t="s">
        <v>517</v>
      </c>
      <c r="I82" s="287" t="s">
        <v>518</v>
      </c>
      <c r="J82" s="287"/>
      <c r="K82" s="301"/>
    </row>
    <row r="83" s="1" customFormat="1" ht="15" customHeight="1">
      <c r="B83" s="312"/>
      <c r="C83" s="313" t="s">
        <v>519</v>
      </c>
      <c r="D83" s="313"/>
      <c r="E83" s="313"/>
      <c r="F83" s="314" t="s">
        <v>514</v>
      </c>
      <c r="G83" s="313"/>
      <c r="H83" s="313" t="s">
        <v>520</v>
      </c>
      <c r="I83" s="313" t="s">
        <v>510</v>
      </c>
      <c r="J83" s="313">
        <v>15</v>
      </c>
      <c r="K83" s="301"/>
    </row>
    <row r="84" s="1" customFormat="1" ht="15" customHeight="1">
      <c r="B84" s="312"/>
      <c r="C84" s="313" t="s">
        <v>521</v>
      </c>
      <c r="D84" s="313"/>
      <c r="E84" s="313"/>
      <c r="F84" s="314" t="s">
        <v>514</v>
      </c>
      <c r="G84" s="313"/>
      <c r="H84" s="313" t="s">
        <v>522</v>
      </c>
      <c r="I84" s="313" t="s">
        <v>510</v>
      </c>
      <c r="J84" s="313">
        <v>15</v>
      </c>
      <c r="K84" s="301"/>
    </row>
    <row r="85" s="1" customFormat="1" ht="15" customHeight="1">
      <c r="B85" s="312"/>
      <c r="C85" s="313" t="s">
        <v>523</v>
      </c>
      <c r="D85" s="313"/>
      <c r="E85" s="313"/>
      <c r="F85" s="314" t="s">
        <v>514</v>
      </c>
      <c r="G85" s="313"/>
      <c r="H85" s="313" t="s">
        <v>524</v>
      </c>
      <c r="I85" s="313" t="s">
        <v>510</v>
      </c>
      <c r="J85" s="313">
        <v>20</v>
      </c>
      <c r="K85" s="301"/>
    </row>
    <row r="86" s="1" customFormat="1" ht="15" customHeight="1">
      <c r="B86" s="312"/>
      <c r="C86" s="313" t="s">
        <v>525</v>
      </c>
      <c r="D86" s="313"/>
      <c r="E86" s="313"/>
      <c r="F86" s="314" t="s">
        <v>514</v>
      </c>
      <c r="G86" s="313"/>
      <c r="H86" s="313" t="s">
        <v>526</v>
      </c>
      <c r="I86" s="313" t="s">
        <v>510</v>
      </c>
      <c r="J86" s="313">
        <v>20</v>
      </c>
      <c r="K86" s="301"/>
    </row>
    <row r="87" s="1" customFormat="1" ht="15" customHeight="1">
      <c r="B87" s="312"/>
      <c r="C87" s="287" t="s">
        <v>527</v>
      </c>
      <c r="D87" s="287"/>
      <c r="E87" s="287"/>
      <c r="F87" s="310" t="s">
        <v>514</v>
      </c>
      <c r="G87" s="311"/>
      <c r="H87" s="287" t="s">
        <v>528</v>
      </c>
      <c r="I87" s="287" t="s">
        <v>510</v>
      </c>
      <c r="J87" s="287">
        <v>50</v>
      </c>
      <c r="K87" s="301"/>
    </row>
    <row r="88" s="1" customFormat="1" ht="15" customHeight="1">
      <c r="B88" s="312"/>
      <c r="C88" s="287" t="s">
        <v>529</v>
      </c>
      <c r="D88" s="287"/>
      <c r="E88" s="287"/>
      <c r="F88" s="310" t="s">
        <v>514</v>
      </c>
      <c r="G88" s="311"/>
      <c r="H88" s="287" t="s">
        <v>530</v>
      </c>
      <c r="I88" s="287" t="s">
        <v>510</v>
      </c>
      <c r="J88" s="287">
        <v>20</v>
      </c>
      <c r="K88" s="301"/>
    </row>
    <row r="89" s="1" customFormat="1" ht="15" customHeight="1">
      <c r="B89" s="312"/>
      <c r="C89" s="287" t="s">
        <v>531</v>
      </c>
      <c r="D89" s="287"/>
      <c r="E89" s="287"/>
      <c r="F89" s="310" t="s">
        <v>514</v>
      </c>
      <c r="G89" s="311"/>
      <c r="H89" s="287" t="s">
        <v>532</v>
      </c>
      <c r="I89" s="287" t="s">
        <v>510</v>
      </c>
      <c r="J89" s="287">
        <v>20</v>
      </c>
      <c r="K89" s="301"/>
    </row>
    <row r="90" s="1" customFormat="1" ht="15" customHeight="1">
      <c r="B90" s="312"/>
      <c r="C90" s="287" t="s">
        <v>533</v>
      </c>
      <c r="D90" s="287"/>
      <c r="E90" s="287"/>
      <c r="F90" s="310" t="s">
        <v>514</v>
      </c>
      <c r="G90" s="311"/>
      <c r="H90" s="287" t="s">
        <v>534</v>
      </c>
      <c r="I90" s="287" t="s">
        <v>510</v>
      </c>
      <c r="J90" s="287">
        <v>50</v>
      </c>
      <c r="K90" s="301"/>
    </row>
    <row r="91" s="1" customFormat="1" ht="15" customHeight="1">
      <c r="B91" s="312"/>
      <c r="C91" s="287" t="s">
        <v>535</v>
      </c>
      <c r="D91" s="287"/>
      <c r="E91" s="287"/>
      <c r="F91" s="310" t="s">
        <v>514</v>
      </c>
      <c r="G91" s="311"/>
      <c r="H91" s="287" t="s">
        <v>535</v>
      </c>
      <c r="I91" s="287" t="s">
        <v>510</v>
      </c>
      <c r="J91" s="287">
        <v>50</v>
      </c>
      <c r="K91" s="301"/>
    </row>
    <row r="92" s="1" customFormat="1" ht="15" customHeight="1">
      <c r="B92" s="312"/>
      <c r="C92" s="287" t="s">
        <v>536</v>
      </c>
      <c r="D92" s="287"/>
      <c r="E92" s="287"/>
      <c r="F92" s="310" t="s">
        <v>514</v>
      </c>
      <c r="G92" s="311"/>
      <c r="H92" s="287" t="s">
        <v>537</v>
      </c>
      <c r="I92" s="287" t="s">
        <v>510</v>
      </c>
      <c r="J92" s="287">
        <v>255</v>
      </c>
      <c r="K92" s="301"/>
    </row>
    <row r="93" s="1" customFormat="1" ht="15" customHeight="1">
      <c r="B93" s="312"/>
      <c r="C93" s="287" t="s">
        <v>538</v>
      </c>
      <c r="D93" s="287"/>
      <c r="E93" s="287"/>
      <c r="F93" s="310" t="s">
        <v>508</v>
      </c>
      <c r="G93" s="311"/>
      <c r="H93" s="287" t="s">
        <v>539</v>
      </c>
      <c r="I93" s="287" t="s">
        <v>540</v>
      </c>
      <c r="J93" s="287"/>
      <c r="K93" s="301"/>
    </row>
    <row r="94" s="1" customFormat="1" ht="15" customHeight="1">
      <c r="B94" s="312"/>
      <c r="C94" s="287" t="s">
        <v>541</v>
      </c>
      <c r="D94" s="287"/>
      <c r="E94" s="287"/>
      <c r="F94" s="310" t="s">
        <v>508</v>
      </c>
      <c r="G94" s="311"/>
      <c r="H94" s="287" t="s">
        <v>542</v>
      </c>
      <c r="I94" s="287" t="s">
        <v>543</v>
      </c>
      <c r="J94" s="287"/>
      <c r="K94" s="301"/>
    </row>
    <row r="95" s="1" customFormat="1" ht="15" customHeight="1">
      <c r="B95" s="312"/>
      <c r="C95" s="287" t="s">
        <v>544</v>
      </c>
      <c r="D95" s="287"/>
      <c r="E95" s="287"/>
      <c r="F95" s="310" t="s">
        <v>508</v>
      </c>
      <c r="G95" s="311"/>
      <c r="H95" s="287" t="s">
        <v>544</v>
      </c>
      <c r="I95" s="287" t="s">
        <v>543</v>
      </c>
      <c r="J95" s="287"/>
      <c r="K95" s="301"/>
    </row>
    <row r="96" s="1" customFormat="1" ht="15" customHeight="1">
      <c r="B96" s="312"/>
      <c r="C96" s="287" t="s">
        <v>34</v>
      </c>
      <c r="D96" s="287"/>
      <c r="E96" s="287"/>
      <c r="F96" s="310" t="s">
        <v>508</v>
      </c>
      <c r="G96" s="311"/>
      <c r="H96" s="287" t="s">
        <v>545</v>
      </c>
      <c r="I96" s="287" t="s">
        <v>543</v>
      </c>
      <c r="J96" s="287"/>
      <c r="K96" s="301"/>
    </row>
    <row r="97" s="1" customFormat="1" ht="15" customHeight="1">
      <c r="B97" s="312"/>
      <c r="C97" s="287" t="s">
        <v>44</v>
      </c>
      <c r="D97" s="287"/>
      <c r="E97" s="287"/>
      <c r="F97" s="310" t="s">
        <v>508</v>
      </c>
      <c r="G97" s="311"/>
      <c r="H97" s="287" t="s">
        <v>546</v>
      </c>
      <c r="I97" s="287" t="s">
        <v>543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547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502</v>
      </c>
      <c r="D103" s="302"/>
      <c r="E103" s="302"/>
      <c r="F103" s="302" t="s">
        <v>503</v>
      </c>
      <c r="G103" s="303"/>
      <c r="H103" s="302" t="s">
        <v>50</v>
      </c>
      <c r="I103" s="302" t="s">
        <v>53</v>
      </c>
      <c r="J103" s="302" t="s">
        <v>504</v>
      </c>
      <c r="K103" s="301"/>
    </row>
    <row r="104" s="1" customFormat="1" ht="17.25" customHeight="1">
      <c r="B104" s="299"/>
      <c r="C104" s="304" t="s">
        <v>505</v>
      </c>
      <c r="D104" s="304"/>
      <c r="E104" s="304"/>
      <c r="F104" s="305" t="s">
        <v>506</v>
      </c>
      <c r="G104" s="306"/>
      <c r="H104" s="304"/>
      <c r="I104" s="304"/>
      <c r="J104" s="304" t="s">
        <v>507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49</v>
      </c>
      <c r="D106" s="309"/>
      <c r="E106" s="309"/>
      <c r="F106" s="310" t="s">
        <v>508</v>
      </c>
      <c r="G106" s="287"/>
      <c r="H106" s="287" t="s">
        <v>548</v>
      </c>
      <c r="I106" s="287" t="s">
        <v>510</v>
      </c>
      <c r="J106" s="287">
        <v>20</v>
      </c>
      <c r="K106" s="301"/>
    </row>
    <row r="107" s="1" customFormat="1" ht="15" customHeight="1">
      <c r="B107" s="299"/>
      <c r="C107" s="287" t="s">
        <v>511</v>
      </c>
      <c r="D107" s="287"/>
      <c r="E107" s="287"/>
      <c r="F107" s="310" t="s">
        <v>508</v>
      </c>
      <c r="G107" s="287"/>
      <c r="H107" s="287" t="s">
        <v>548</v>
      </c>
      <c r="I107" s="287" t="s">
        <v>510</v>
      </c>
      <c r="J107" s="287">
        <v>120</v>
      </c>
      <c r="K107" s="301"/>
    </row>
    <row r="108" s="1" customFormat="1" ht="15" customHeight="1">
      <c r="B108" s="312"/>
      <c r="C108" s="287" t="s">
        <v>513</v>
      </c>
      <c r="D108" s="287"/>
      <c r="E108" s="287"/>
      <c r="F108" s="310" t="s">
        <v>514</v>
      </c>
      <c r="G108" s="287"/>
      <c r="H108" s="287" t="s">
        <v>548</v>
      </c>
      <c r="I108" s="287" t="s">
        <v>510</v>
      </c>
      <c r="J108" s="287">
        <v>50</v>
      </c>
      <c r="K108" s="301"/>
    </row>
    <row r="109" s="1" customFormat="1" ht="15" customHeight="1">
      <c r="B109" s="312"/>
      <c r="C109" s="287" t="s">
        <v>516</v>
      </c>
      <c r="D109" s="287"/>
      <c r="E109" s="287"/>
      <c r="F109" s="310" t="s">
        <v>508</v>
      </c>
      <c r="G109" s="287"/>
      <c r="H109" s="287" t="s">
        <v>548</v>
      </c>
      <c r="I109" s="287" t="s">
        <v>518</v>
      </c>
      <c r="J109" s="287"/>
      <c r="K109" s="301"/>
    </row>
    <row r="110" s="1" customFormat="1" ht="15" customHeight="1">
      <c r="B110" s="312"/>
      <c r="C110" s="287" t="s">
        <v>527</v>
      </c>
      <c r="D110" s="287"/>
      <c r="E110" s="287"/>
      <c r="F110" s="310" t="s">
        <v>514</v>
      </c>
      <c r="G110" s="287"/>
      <c r="H110" s="287" t="s">
        <v>548</v>
      </c>
      <c r="I110" s="287" t="s">
        <v>510</v>
      </c>
      <c r="J110" s="287">
        <v>50</v>
      </c>
      <c r="K110" s="301"/>
    </row>
    <row r="111" s="1" customFormat="1" ht="15" customHeight="1">
      <c r="B111" s="312"/>
      <c r="C111" s="287" t="s">
        <v>535</v>
      </c>
      <c r="D111" s="287"/>
      <c r="E111" s="287"/>
      <c r="F111" s="310" t="s">
        <v>514</v>
      </c>
      <c r="G111" s="287"/>
      <c r="H111" s="287" t="s">
        <v>548</v>
      </c>
      <c r="I111" s="287" t="s">
        <v>510</v>
      </c>
      <c r="J111" s="287">
        <v>50</v>
      </c>
      <c r="K111" s="301"/>
    </row>
    <row r="112" s="1" customFormat="1" ht="15" customHeight="1">
      <c r="B112" s="312"/>
      <c r="C112" s="287" t="s">
        <v>533</v>
      </c>
      <c r="D112" s="287"/>
      <c r="E112" s="287"/>
      <c r="F112" s="310" t="s">
        <v>514</v>
      </c>
      <c r="G112" s="287"/>
      <c r="H112" s="287" t="s">
        <v>548</v>
      </c>
      <c r="I112" s="287" t="s">
        <v>510</v>
      </c>
      <c r="J112" s="287">
        <v>50</v>
      </c>
      <c r="K112" s="301"/>
    </row>
    <row r="113" s="1" customFormat="1" ht="15" customHeight="1">
      <c r="B113" s="312"/>
      <c r="C113" s="287" t="s">
        <v>49</v>
      </c>
      <c r="D113" s="287"/>
      <c r="E113" s="287"/>
      <c r="F113" s="310" t="s">
        <v>508</v>
      </c>
      <c r="G113" s="287"/>
      <c r="H113" s="287" t="s">
        <v>549</v>
      </c>
      <c r="I113" s="287" t="s">
        <v>510</v>
      </c>
      <c r="J113" s="287">
        <v>20</v>
      </c>
      <c r="K113" s="301"/>
    </row>
    <row r="114" s="1" customFormat="1" ht="15" customHeight="1">
      <c r="B114" s="312"/>
      <c r="C114" s="287" t="s">
        <v>550</v>
      </c>
      <c r="D114" s="287"/>
      <c r="E114" s="287"/>
      <c r="F114" s="310" t="s">
        <v>508</v>
      </c>
      <c r="G114" s="287"/>
      <c r="H114" s="287" t="s">
        <v>551</v>
      </c>
      <c r="I114" s="287" t="s">
        <v>510</v>
      </c>
      <c r="J114" s="287">
        <v>120</v>
      </c>
      <c r="K114" s="301"/>
    </row>
    <row r="115" s="1" customFormat="1" ht="15" customHeight="1">
      <c r="B115" s="312"/>
      <c r="C115" s="287" t="s">
        <v>34</v>
      </c>
      <c r="D115" s="287"/>
      <c r="E115" s="287"/>
      <c r="F115" s="310" t="s">
        <v>508</v>
      </c>
      <c r="G115" s="287"/>
      <c r="H115" s="287" t="s">
        <v>552</v>
      </c>
      <c r="I115" s="287" t="s">
        <v>543</v>
      </c>
      <c r="J115" s="287"/>
      <c r="K115" s="301"/>
    </row>
    <row r="116" s="1" customFormat="1" ht="15" customHeight="1">
      <c r="B116" s="312"/>
      <c r="C116" s="287" t="s">
        <v>44</v>
      </c>
      <c r="D116" s="287"/>
      <c r="E116" s="287"/>
      <c r="F116" s="310" t="s">
        <v>508</v>
      </c>
      <c r="G116" s="287"/>
      <c r="H116" s="287" t="s">
        <v>553</v>
      </c>
      <c r="I116" s="287" t="s">
        <v>543</v>
      </c>
      <c r="J116" s="287"/>
      <c r="K116" s="301"/>
    </row>
    <row r="117" s="1" customFormat="1" ht="15" customHeight="1">
      <c r="B117" s="312"/>
      <c r="C117" s="287" t="s">
        <v>53</v>
      </c>
      <c r="D117" s="287"/>
      <c r="E117" s="287"/>
      <c r="F117" s="310" t="s">
        <v>508</v>
      </c>
      <c r="G117" s="287"/>
      <c r="H117" s="287" t="s">
        <v>554</v>
      </c>
      <c r="I117" s="287" t="s">
        <v>555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556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502</v>
      </c>
      <c r="D123" s="302"/>
      <c r="E123" s="302"/>
      <c r="F123" s="302" t="s">
        <v>503</v>
      </c>
      <c r="G123" s="303"/>
      <c r="H123" s="302" t="s">
        <v>50</v>
      </c>
      <c r="I123" s="302" t="s">
        <v>53</v>
      </c>
      <c r="J123" s="302" t="s">
        <v>504</v>
      </c>
      <c r="K123" s="331"/>
    </row>
    <row r="124" s="1" customFormat="1" ht="17.25" customHeight="1">
      <c r="B124" s="330"/>
      <c r="C124" s="304" t="s">
        <v>505</v>
      </c>
      <c r="D124" s="304"/>
      <c r="E124" s="304"/>
      <c r="F124" s="305" t="s">
        <v>506</v>
      </c>
      <c r="G124" s="306"/>
      <c r="H124" s="304"/>
      <c r="I124" s="304"/>
      <c r="J124" s="304" t="s">
        <v>507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511</v>
      </c>
      <c r="D126" s="309"/>
      <c r="E126" s="309"/>
      <c r="F126" s="310" t="s">
        <v>508</v>
      </c>
      <c r="G126" s="287"/>
      <c r="H126" s="287" t="s">
        <v>548</v>
      </c>
      <c r="I126" s="287" t="s">
        <v>510</v>
      </c>
      <c r="J126" s="287">
        <v>120</v>
      </c>
      <c r="K126" s="335"/>
    </row>
    <row r="127" s="1" customFormat="1" ht="15" customHeight="1">
      <c r="B127" s="332"/>
      <c r="C127" s="287" t="s">
        <v>557</v>
      </c>
      <c r="D127" s="287"/>
      <c r="E127" s="287"/>
      <c r="F127" s="310" t="s">
        <v>508</v>
      </c>
      <c r="G127" s="287"/>
      <c r="H127" s="287" t="s">
        <v>558</v>
      </c>
      <c r="I127" s="287" t="s">
        <v>510</v>
      </c>
      <c r="J127" s="287" t="s">
        <v>559</v>
      </c>
      <c r="K127" s="335"/>
    </row>
    <row r="128" s="1" customFormat="1" ht="15" customHeight="1">
      <c r="B128" s="332"/>
      <c r="C128" s="287" t="s">
        <v>456</v>
      </c>
      <c r="D128" s="287"/>
      <c r="E128" s="287"/>
      <c r="F128" s="310" t="s">
        <v>508</v>
      </c>
      <c r="G128" s="287"/>
      <c r="H128" s="287" t="s">
        <v>560</v>
      </c>
      <c r="I128" s="287" t="s">
        <v>510</v>
      </c>
      <c r="J128" s="287" t="s">
        <v>559</v>
      </c>
      <c r="K128" s="335"/>
    </row>
    <row r="129" s="1" customFormat="1" ht="15" customHeight="1">
      <c r="B129" s="332"/>
      <c r="C129" s="287" t="s">
        <v>519</v>
      </c>
      <c r="D129" s="287"/>
      <c r="E129" s="287"/>
      <c r="F129" s="310" t="s">
        <v>514</v>
      </c>
      <c r="G129" s="287"/>
      <c r="H129" s="287" t="s">
        <v>520</v>
      </c>
      <c r="I129" s="287" t="s">
        <v>510</v>
      </c>
      <c r="J129" s="287">
        <v>15</v>
      </c>
      <c r="K129" s="335"/>
    </row>
    <row r="130" s="1" customFormat="1" ht="15" customHeight="1">
      <c r="B130" s="332"/>
      <c r="C130" s="313" t="s">
        <v>521</v>
      </c>
      <c r="D130" s="313"/>
      <c r="E130" s="313"/>
      <c r="F130" s="314" t="s">
        <v>514</v>
      </c>
      <c r="G130" s="313"/>
      <c r="H130" s="313" t="s">
        <v>522</v>
      </c>
      <c r="I130" s="313" t="s">
        <v>510</v>
      </c>
      <c r="J130" s="313">
        <v>15</v>
      </c>
      <c r="K130" s="335"/>
    </row>
    <row r="131" s="1" customFormat="1" ht="15" customHeight="1">
      <c r="B131" s="332"/>
      <c r="C131" s="313" t="s">
        <v>523</v>
      </c>
      <c r="D131" s="313"/>
      <c r="E131" s="313"/>
      <c r="F131" s="314" t="s">
        <v>514</v>
      </c>
      <c r="G131" s="313"/>
      <c r="H131" s="313" t="s">
        <v>524</v>
      </c>
      <c r="I131" s="313" t="s">
        <v>510</v>
      </c>
      <c r="J131" s="313">
        <v>20</v>
      </c>
      <c r="K131" s="335"/>
    </row>
    <row r="132" s="1" customFormat="1" ht="15" customHeight="1">
      <c r="B132" s="332"/>
      <c r="C132" s="313" t="s">
        <v>525</v>
      </c>
      <c r="D132" s="313"/>
      <c r="E132" s="313"/>
      <c r="F132" s="314" t="s">
        <v>514</v>
      </c>
      <c r="G132" s="313"/>
      <c r="H132" s="313" t="s">
        <v>526</v>
      </c>
      <c r="I132" s="313" t="s">
        <v>510</v>
      </c>
      <c r="J132" s="313">
        <v>20</v>
      </c>
      <c r="K132" s="335"/>
    </row>
    <row r="133" s="1" customFormat="1" ht="15" customHeight="1">
      <c r="B133" s="332"/>
      <c r="C133" s="287" t="s">
        <v>513</v>
      </c>
      <c r="D133" s="287"/>
      <c r="E133" s="287"/>
      <c r="F133" s="310" t="s">
        <v>514</v>
      </c>
      <c r="G133" s="287"/>
      <c r="H133" s="287" t="s">
        <v>548</v>
      </c>
      <c r="I133" s="287" t="s">
        <v>510</v>
      </c>
      <c r="J133" s="287">
        <v>50</v>
      </c>
      <c r="K133" s="335"/>
    </row>
    <row r="134" s="1" customFormat="1" ht="15" customHeight="1">
      <c r="B134" s="332"/>
      <c r="C134" s="287" t="s">
        <v>527</v>
      </c>
      <c r="D134" s="287"/>
      <c r="E134" s="287"/>
      <c r="F134" s="310" t="s">
        <v>514</v>
      </c>
      <c r="G134" s="287"/>
      <c r="H134" s="287" t="s">
        <v>548</v>
      </c>
      <c r="I134" s="287" t="s">
        <v>510</v>
      </c>
      <c r="J134" s="287">
        <v>50</v>
      </c>
      <c r="K134" s="335"/>
    </row>
    <row r="135" s="1" customFormat="1" ht="15" customHeight="1">
      <c r="B135" s="332"/>
      <c r="C135" s="287" t="s">
        <v>533</v>
      </c>
      <c r="D135" s="287"/>
      <c r="E135" s="287"/>
      <c r="F135" s="310" t="s">
        <v>514</v>
      </c>
      <c r="G135" s="287"/>
      <c r="H135" s="287" t="s">
        <v>548</v>
      </c>
      <c r="I135" s="287" t="s">
        <v>510</v>
      </c>
      <c r="J135" s="287">
        <v>50</v>
      </c>
      <c r="K135" s="335"/>
    </row>
    <row r="136" s="1" customFormat="1" ht="15" customHeight="1">
      <c r="B136" s="332"/>
      <c r="C136" s="287" t="s">
        <v>535</v>
      </c>
      <c r="D136" s="287"/>
      <c r="E136" s="287"/>
      <c r="F136" s="310" t="s">
        <v>514</v>
      </c>
      <c r="G136" s="287"/>
      <c r="H136" s="287" t="s">
        <v>548</v>
      </c>
      <c r="I136" s="287" t="s">
        <v>510</v>
      </c>
      <c r="J136" s="287">
        <v>50</v>
      </c>
      <c r="K136" s="335"/>
    </row>
    <row r="137" s="1" customFormat="1" ht="15" customHeight="1">
      <c r="B137" s="332"/>
      <c r="C137" s="287" t="s">
        <v>536</v>
      </c>
      <c r="D137" s="287"/>
      <c r="E137" s="287"/>
      <c r="F137" s="310" t="s">
        <v>514</v>
      </c>
      <c r="G137" s="287"/>
      <c r="H137" s="287" t="s">
        <v>561</v>
      </c>
      <c r="I137" s="287" t="s">
        <v>510</v>
      </c>
      <c r="J137" s="287">
        <v>255</v>
      </c>
      <c r="K137" s="335"/>
    </row>
    <row r="138" s="1" customFormat="1" ht="15" customHeight="1">
      <c r="B138" s="332"/>
      <c r="C138" s="287" t="s">
        <v>538</v>
      </c>
      <c r="D138" s="287"/>
      <c r="E138" s="287"/>
      <c r="F138" s="310" t="s">
        <v>508</v>
      </c>
      <c r="G138" s="287"/>
      <c r="H138" s="287" t="s">
        <v>562</v>
      </c>
      <c r="I138" s="287" t="s">
        <v>540</v>
      </c>
      <c r="J138" s="287"/>
      <c r="K138" s="335"/>
    </row>
    <row r="139" s="1" customFormat="1" ht="15" customHeight="1">
      <c r="B139" s="332"/>
      <c r="C139" s="287" t="s">
        <v>541</v>
      </c>
      <c r="D139" s="287"/>
      <c r="E139" s="287"/>
      <c r="F139" s="310" t="s">
        <v>508</v>
      </c>
      <c r="G139" s="287"/>
      <c r="H139" s="287" t="s">
        <v>563</v>
      </c>
      <c r="I139" s="287" t="s">
        <v>543</v>
      </c>
      <c r="J139" s="287"/>
      <c r="K139" s="335"/>
    </row>
    <row r="140" s="1" customFormat="1" ht="15" customHeight="1">
      <c r="B140" s="332"/>
      <c r="C140" s="287" t="s">
        <v>544</v>
      </c>
      <c r="D140" s="287"/>
      <c r="E140" s="287"/>
      <c r="F140" s="310" t="s">
        <v>508</v>
      </c>
      <c r="G140" s="287"/>
      <c r="H140" s="287" t="s">
        <v>544</v>
      </c>
      <c r="I140" s="287" t="s">
        <v>543</v>
      </c>
      <c r="J140" s="287"/>
      <c r="K140" s="335"/>
    </row>
    <row r="141" s="1" customFormat="1" ht="15" customHeight="1">
      <c r="B141" s="332"/>
      <c r="C141" s="287" t="s">
        <v>34</v>
      </c>
      <c r="D141" s="287"/>
      <c r="E141" s="287"/>
      <c r="F141" s="310" t="s">
        <v>508</v>
      </c>
      <c r="G141" s="287"/>
      <c r="H141" s="287" t="s">
        <v>564</v>
      </c>
      <c r="I141" s="287" t="s">
        <v>543</v>
      </c>
      <c r="J141" s="287"/>
      <c r="K141" s="335"/>
    </row>
    <row r="142" s="1" customFormat="1" ht="15" customHeight="1">
      <c r="B142" s="332"/>
      <c r="C142" s="287" t="s">
        <v>565</v>
      </c>
      <c r="D142" s="287"/>
      <c r="E142" s="287"/>
      <c r="F142" s="310" t="s">
        <v>508</v>
      </c>
      <c r="G142" s="287"/>
      <c r="H142" s="287" t="s">
        <v>566</v>
      </c>
      <c r="I142" s="287" t="s">
        <v>543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567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502</v>
      </c>
      <c r="D148" s="302"/>
      <c r="E148" s="302"/>
      <c r="F148" s="302" t="s">
        <v>503</v>
      </c>
      <c r="G148" s="303"/>
      <c r="H148" s="302" t="s">
        <v>50</v>
      </c>
      <c r="I148" s="302" t="s">
        <v>53</v>
      </c>
      <c r="J148" s="302" t="s">
        <v>504</v>
      </c>
      <c r="K148" s="301"/>
    </row>
    <row r="149" s="1" customFormat="1" ht="17.25" customHeight="1">
      <c r="B149" s="299"/>
      <c r="C149" s="304" t="s">
        <v>505</v>
      </c>
      <c r="D149" s="304"/>
      <c r="E149" s="304"/>
      <c r="F149" s="305" t="s">
        <v>506</v>
      </c>
      <c r="G149" s="306"/>
      <c r="H149" s="304"/>
      <c r="I149" s="304"/>
      <c r="J149" s="304" t="s">
        <v>507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511</v>
      </c>
      <c r="D151" s="287"/>
      <c r="E151" s="287"/>
      <c r="F151" s="340" t="s">
        <v>508</v>
      </c>
      <c r="G151" s="287"/>
      <c r="H151" s="339" t="s">
        <v>548</v>
      </c>
      <c r="I151" s="339" t="s">
        <v>510</v>
      </c>
      <c r="J151" s="339">
        <v>120</v>
      </c>
      <c r="K151" s="335"/>
    </row>
    <row r="152" s="1" customFormat="1" ht="15" customHeight="1">
      <c r="B152" s="312"/>
      <c r="C152" s="339" t="s">
        <v>557</v>
      </c>
      <c r="D152" s="287"/>
      <c r="E152" s="287"/>
      <c r="F152" s="340" t="s">
        <v>508</v>
      </c>
      <c r="G152" s="287"/>
      <c r="H152" s="339" t="s">
        <v>568</v>
      </c>
      <c r="I152" s="339" t="s">
        <v>510</v>
      </c>
      <c r="J152" s="339" t="s">
        <v>559</v>
      </c>
      <c r="K152" s="335"/>
    </row>
    <row r="153" s="1" customFormat="1" ht="15" customHeight="1">
      <c r="B153" s="312"/>
      <c r="C153" s="339" t="s">
        <v>456</v>
      </c>
      <c r="D153" s="287"/>
      <c r="E153" s="287"/>
      <c r="F153" s="340" t="s">
        <v>508</v>
      </c>
      <c r="G153" s="287"/>
      <c r="H153" s="339" t="s">
        <v>569</v>
      </c>
      <c r="I153" s="339" t="s">
        <v>510</v>
      </c>
      <c r="J153" s="339" t="s">
        <v>559</v>
      </c>
      <c r="K153" s="335"/>
    </row>
    <row r="154" s="1" customFormat="1" ht="15" customHeight="1">
      <c r="B154" s="312"/>
      <c r="C154" s="339" t="s">
        <v>513</v>
      </c>
      <c r="D154" s="287"/>
      <c r="E154" s="287"/>
      <c r="F154" s="340" t="s">
        <v>514</v>
      </c>
      <c r="G154" s="287"/>
      <c r="H154" s="339" t="s">
        <v>548</v>
      </c>
      <c r="I154" s="339" t="s">
        <v>510</v>
      </c>
      <c r="J154" s="339">
        <v>50</v>
      </c>
      <c r="K154" s="335"/>
    </row>
    <row r="155" s="1" customFormat="1" ht="15" customHeight="1">
      <c r="B155" s="312"/>
      <c r="C155" s="339" t="s">
        <v>516</v>
      </c>
      <c r="D155" s="287"/>
      <c r="E155" s="287"/>
      <c r="F155" s="340" t="s">
        <v>508</v>
      </c>
      <c r="G155" s="287"/>
      <c r="H155" s="339" t="s">
        <v>548</v>
      </c>
      <c r="I155" s="339" t="s">
        <v>518</v>
      </c>
      <c r="J155" s="339"/>
      <c r="K155" s="335"/>
    </row>
    <row r="156" s="1" customFormat="1" ht="15" customHeight="1">
      <c r="B156" s="312"/>
      <c r="C156" s="339" t="s">
        <v>527</v>
      </c>
      <c r="D156" s="287"/>
      <c r="E156" s="287"/>
      <c r="F156" s="340" t="s">
        <v>514</v>
      </c>
      <c r="G156" s="287"/>
      <c r="H156" s="339" t="s">
        <v>548</v>
      </c>
      <c r="I156" s="339" t="s">
        <v>510</v>
      </c>
      <c r="J156" s="339">
        <v>50</v>
      </c>
      <c r="K156" s="335"/>
    </row>
    <row r="157" s="1" customFormat="1" ht="15" customHeight="1">
      <c r="B157" s="312"/>
      <c r="C157" s="339" t="s">
        <v>535</v>
      </c>
      <c r="D157" s="287"/>
      <c r="E157" s="287"/>
      <c r="F157" s="340" t="s">
        <v>514</v>
      </c>
      <c r="G157" s="287"/>
      <c r="H157" s="339" t="s">
        <v>548</v>
      </c>
      <c r="I157" s="339" t="s">
        <v>510</v>
      </c>
      <c r="J157" s="339">
        <v>50</v>
      </c>
      <c r="K157" s="335"/>
    </row>
    <row r="158" s="1" customFormat="1" ht="15" customHeight="1">
      <c r="B158" s="312"/>
      <c r="C158" s="339" t="s">
        <v>533</v>
      </c>
      <c r="D158" s="287"/>
      <c r="E158" s="287"/>
      <c r="F158" s="340" t="s">
        <v>514</v>
      </c>
      <c r="G158" s="287"/>
      <c r="H158" s="339" t="s">
        <v>548</v>
      </c>
      <c r="I158" s="339" t="s">
        <v>510</v>
      </c>
      <c r="J158" s="339">
        <v>50</v>
      </c>
      <c r="K158" s="335"/>
    </row>
    <row r="159" s="1" customFormat="1" ht="15" customHeight="1">
      <c r="B159" s="312"/>
      <c r="C159" s="339" t="s">
        <v>93</v>
      </c>
      <c r="D159" s="287"/>
      <c r="E159" s="287"/>
      <c r="F159" s="340" t="s">
        <v>508</v>
      </c>
      <c r="G159" s="287"/>
      <c r="H159" s="339" t="s">
        <v>570</v>
      </c>
      <c r="I159" s="339" t="s">
        <v>510</v>
      </c>
      <c r="J159" s="339" t="s">
        <v>571</v>
      </c>
      <c r="K159" s="335"/>
    </row>
    <row r="160" s="1" customFormat="1" ht="15" customHeight="1">
      <c r="B160" s="312"/>
      <c r="C160" s="339" t="s">
        <v>572</v>
      </c>
      <c r="D160" s="287"/>
      <c r="E160" s="287"/>
      <c r="F160" s="340" t="s">
        <v>508</v>
      </c>
      <c r="G160" s="287"/>
      <c r="H160" s="339" t="s">
        <v>573</v>
      </c>
      <c r="I160" s="339" t="s">
        <v>543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574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502</v>
      </c>
      <c r="D166" s="302"/>
      <c r="E166" s="302"/>
      <c r="F166" s="302" t="s">
        <v>503</v>
      </c>
      <c r="G166" s="344"/>
      <c r="H166" s="345" t="s">
        <v>50</v>
      </c>
      <c r="I166" s="345" t="s">
        <v>53</v>
      </c>
      <c r="J166" s="302" t="s">
        <v>504</v>
      </c>
      <c r="K166" s="279"/>
    </row>
    <row r="167" s="1" customFormat="1" ht="17.25" customHeight="1">
      <c r="B167" s="280"/>
      <c r="C167" s="304" t="s">
        <v>505</v>
      </c>
      <c r="D167" s="304"/>
      <c r="E167" s="304"/>
      <c r="F167" s="305" t="s">
        <v>506</v>
      </c>
      <c r="G167" s="346"/>
      <c r="H167" s="347"/>
      <c r="I167" s="347"/>
      <c r="J167" s="304" t="s">
        <v>507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511</v>
      </c>
      <c r="D169" s="287"/>
      <c r="E169" s="287"/>
      <c r="F169" s="310" t="s">
        <v>508</v>
      </c>
      <c r="G169" s="287"/>
      <c r="H169" s="287" t="s">
        <v>548</v>
      </c>
      <c r="I169" s="287" t="s">
        <v>510</v>
      </c>
      <c r="J169" s="287">
        <v>120</v>
      </c>
      <c r="K169" s="335"/>
    </row>
    <row r="170" s="1" customFormat="1" ht="15" customHeight="1">
      <c r="B170" s="312"/>
      <c r="C170" s="287" t="s">
        <v>557</v>
      </c>
      <c r="D170" s="287"/>
      <c r="E170" s="287"/>
      <c r="F170" s="310" t="s">
        <v>508</v>
      </c>
      <c r="G170" s="287"/>
      <c r="H170" s="287" t="s">
        <v>558</v>
      </c>
      <c r="I170" s="287" t="s">
        <v>510</v>
      </c>
      <c r="J170" s="287" t="s">
        <v>559</v>
      </c>
      <c r="K170" s="335"/>
    </row>
    <row r="171" s="1" customFormat="1" ht="15" customHeight="1">
      <c r="B171" s="312"/>
      <c r="C171" s="287" t="s">
        <v>456</v>
      </c>
      <c r="D171" s="287"/>
      <c r="E171" s="287"/>
      <c r="F171" s="310" t="s">
        <v>508</v>
      </c>
      <c r="G171" s="287"/>
      <c r="H171" s="287" t="s">
        <v>575</v>
      </c>
      <c r="I171" s="287" t="s">
        <v>510</v>
      </c>
      <c r="J171" s="287" t="s">
        <v>559</v>
      </c>
      <c r="K171" s="335"/>
    </row>
    <row r="172" s="1" customFormat="1" ht="15" customHeight="1">
      <c r="B172" s="312"/>
      <c r="C172" s="287" t="s">
        <v>513</v>
      </c>
      <c r="D172" s="287"/>
      <c r="E172" s="287"/>
      <c r="F172" s="310" t="s">
        <v>514</v>
      </c>
      <c r="G172" s="287"/>
      <c r="H172" s="287" t="s">
        <v>575</v>
      </c>
      <c r="I172" s="287" t="s">
        <v>510</v>
      </c>
      <c r="J172" s="287">
        <v>50</v>
      </c>
      <c r="K172" s="335"/>
    </row>
    <row r="173" s="1" customFormat="1" ht="15" customHeight="1">
      <c r="B173" s="312"/>
      <c r="C173" s="287" t="s">
        <v>516</v>
      </c>
      <c r="D173" s="287"/>
      <c r="E173" s="287"/>
      <c r="F173" s="310" t="s">
        <v>508</v>
      </c>
      <c r="G173" s="287"/>
      <c r="H173" s="287" t="s">
        <v>575</v>
      </c>
      <c r="I173" s="287" t="s">
        <v>518</v>
      </c>
      <c r="J173" s="287"/>
      <c r="K173" s="335"/>
    </row>
    <row r="174" s="1" customFormat="1" ht="15" customHeight="1">
      <c r="B174" s="312"/>
      <c r="C174" s="287" t="s">
        <v>527</v>
      </c>
      <c r="D174" s="287"/>
      <c r="E174" s="287"/>
      <c r="F174" s="310" t="s">
        <v>514</v>
      </c>
      <c r="G174" s="287"/>
      <c r="H174" s="287" t="s">
        <v>575</v>
      </c>
      <c r="I174" s="287" t="s">
        <v>510</v>
      </c>
      <c r="J174" s="287">
        <v>50</v>
      </c>
      <c r="K174" s="335"/>
    </row>
    <row r="175" s="1" customFormat="1" ht="15" customHeight="1">
      <c r="B175" s="312"/>
      <c r="C175" s="287" t="s">
        <v>535</v>
      </c>
      <c r="D175" s="287"/>
      <c r="E175" s="287"/>
      <c r="F175" s="310" t="s">
        <v>514</v>
      </c>
      <c r="G175" s="287"/>
      <c r="H175" s="287" t="s">
        <v>575</v>
      </c>
      <c r="I175" s="287" t="s">
        <v>510</v>
      </c>
      <c r="J175" s="287">
        <v>50</v>
      </c>
      <c r="K175" s="335"/>
    </row>
    <row r="176" s="1" customFormat="1" ht="15" customHeight="1">
      <c r="B176" s="312"/>
      <c r="C176" s="287" t="s">
        <v>533</v>
      </c>
      <c r="D176" s="287"/>
      <c r="E176" s="287"/>
      <c r="F176" s="310" t="s">
        <v>514</v>
      </c>
      <c r="G176" s="287"/>
      <c r="H176" s="287" t="s">
        <v>575</v>
      </c>
      <c r="I176" s="287" t="s">
        <v>510</v>
      </c>
      <c r="J176" s="287">
        <v>50</v>
      </c>
      <c r="K176" s="335"/>
    </row>
    <row r="177" s="1" customFormat="1" ht="15" customHeight="1">
      <c r="B177" s="312"/>
      <c r="C177" s="287" t="s">
        <v>99</v>
      </c>
      <c r="D177" s="287"/>
      <c r="E177" s="287"/>
      <c r="F177" s="310" t="s">
        <v>508</v>
      </c>
      <c r="G177" s="287"/>
      <c r="H177" s="287" t="s">
        <v>576</v>
      </c>
      <c r="I177" s="287" t="s">
        <v>577</v>
      </c>
      <c r="J177" s="287"/>
      <c r="K177" s="335"/>
    </row>
    <row r="178" s="1" customFormat="1" ht="15" customHeight="1">
      <c r="B178" s="312"/>
      <c r="C178" s="287" t="s">
        <v>53</v>
      </c>
      <c r="D178" s="287"/>
      <c r="E178" s="287"/>
      <c r="F178" s="310" t="s">
        <v>508</v>
      </c>
      <c r="G178" s="287"/>
      <c r="H178" s="287" t="s">
        <v>578</v>
      </c>
      <c r="I178" s="287" t="s">
        <v>579</v>
      </c>
      <c r="J178" s="287">
        <v>1</v>
      </c>
      <c r="K178" s="335"/>
    </row>
    <row r="179" s="1" customFormat="1" ht="15" customHeight="1">
      <c r="B179" s="312"/>
      <c r="C179" s="287" t="s">
        <v>49</v>
      </c>
      <c r="D179" s="287"/>
      <c r="E179" s="287"/>
      <c r="F179" s="310" t="s">
        <v>508</v>
      </c>
      <c r="G179" s="287"/>
      <c r="H179" s="287" t="s">
        <v>580</v>
      </c>
      <c r="I179" s="287" t="s">
        <v>510</v>
      </c>
      <c r="J179" s="287">
        <v>20</v>
      </c>
      <c r="K179" s="335"/>
    </row>
    <row r="180" s="1" customFormat="1" ht="15" customHeight="1">
      <c r="B180" s="312"/>
      <c r="C180" s="287" t="s">
        <v>50</v>
      </c>
      <c r="D180" s="287"/>
      <c r="E180" s="287"/>
      <c r="F180" s="310" t="s">
        <v>508</v>
      </c>
      <c r="G180" s="287"/>
      <c r="H180" s="287" t="s">
        <v>581</v>
      </c>
      <c r="I180" s="287" t="s">
        <v>510</v>
      </c>
      <c r="J180" s="287">
        <v>255</v>
      </c>
      <c r="K180" s="335"/>
    </row>
    <row r="181" s="1" customFormat="1" ht="15" customHeight="1">
      <c r="B181" s="312"/>
      <c r="C181" s="287" t="s">
        <v>100</v>
      </c>
      <c r="D181" s="287"/>
      <c r="E181" s="287"/>
      <c r="F181" s="310" t="s">
        <v>508</v>
      </c>
      <c r="G181" s="287"/>
      <c r="H181" s="287" t="s">
        <v>472</v>
      </c>
      <c r="I181" s="287" t="s">
        <v>510</v>
      </c>
      <c r="J181" s="287">
        <v>10</v>
      </c>
      <c r="K181" s="335"/>
    </row>
    <row r="182" s="1" customFormat="1" ht="15" customHeight="1">
      <c r="B182" s="312"/>
      <c r="C182" s="287" t="s">
        <v>101</v>
      </c>
      <c r="D182" s="287"/>
      <c r="E182" s="287"/>
      <c r="F182" s="310" t="s">
        <v>508</v>
      </c>
      <c r="G182" s="287"/>
      <c r="H182" s="287" t="s">
        <v>582</v>
      </c>
      <c r="I182" s="287" t="s">
        <v>543</v>
      </c>
      <c r="J182" s="287"/>
      <c r="K182" s="335"/>
    </row>
    <row r="183" s="1" customFormat="1" ht="15" customHeight="1">
      <c r="B183" s="312"/>
      <c r="C183" s="287" t="s">
        <v>583</v>
      </c>
      <c r="D183" s="287"/>
      <c r="E183" s="287"/>
      <c r="F183" s="310" t="s">
        <v>508</v>
      </c>
      <c r="G183" s="287"/>
      <c r="H183" s="287" t="s">
        <v>584</v>
      </c>
      <c r="I183" s="287" t="s">
        <v>543</v>
      </c>
      <c r="J183" s="287"/>
      <c r="K183" s="335"/>
    </row>
    <row r="184" s="1" customFormat="1" ht="15" customHeight="1">
      <c r="B184" s="312"/>
      <c r="C184" s="287" t="s">
        <v>572</v>
      </c>
      <c r="D184" s="287"/>
      <c r="E184" s="287"/>
      <c r="F184" s="310" t="s">
        <v>508</v>
      </c>
      <c r="G184" s="287"/>
      <c r="H184" s="287" t="s">
        <v>585</v>
      </c>
      <c r="I184" s="287" t="s">
        <v>543</v>
      </c>
      <c r="J184" s="287"/>
      <c r="K184" s="335"/>
    </row>
    <row r="185" s="1" customFormat="1" ht="15" customHeight="1">
      <c r="B185" s="312"/>
      <c r="C185" s="287" t="s">
        <v>103</v>
      </c>
      <c r="D185" s="287"/>
      <c r="E185" s="287"/>
      <c r="F185" s="310" t="s">
        <v>514</v>
      </c>
      <c r="G185" s="287"/>
      <c r="H185" s="287" t="s">
        <v>586</v>
      </c>
      <c r="I185" s="287" t="s">
        <v>510</v>
      </c>
      <c r="J185" s="287">
        <v>50</v>
      </c>
      <c r="K185" s="335"/>
    </row>
    <row r="186" s="1" customFormat="1" ht="15" customHeight="1">
      <c r="B186" s="312"/>
      <c r="C186" s="287" t="s">
        <v>587</v>
      </c>
      <c r="D186" s="287"/>
      <c r="E186" s="287"/>
      <c r="F186" s="310" t="s">
        <v>514</v>
      </c>
      <c r="G186" s="287"/>
      <c r="H186" s="287" t="s">
        <v>588</v>
      </c>
      <c r="I186" s="287" t="s">
        <v>589</v>
      </c>
      <c r="J186" s="287"/>
      <c r="K186" s="335"/>
    </row>
    <row r="187" s="1" customFormat="1" ht="15" customHeight="1">
      <c r="B187" s="312"/>
      <c r="C187" s="287" t="s">
        <v>590</v>
      </c>
      <c r="D187" s="287"/>
      <c r="E187" s="287"/>
      <c r="F187" s="310" t="s">
        <v>514</v>
      </c>
      <c r="G187" s="287"/>
      <c r="H187" s="287" t="s">
        <v>591</v>
      </c>
      <c r="I187" s="287" t="s">
        <v>589</v>
      </c>
      <c r="J187" s="287"/>
      <c r="K187" s="335"/>
    </row>
    <row r="188" s="1" customFormat="1" ht="15" customHeight="1">
      <c r="B188" s="312"/>
      <c r="C188" s="287" t="s">
        <v>592</v>
      </c>
      <c r="D188" s="287"/>
      <c r="E188" s="287"/>
      <c r="F188" s="310" t="s">
        <v>514</v>
      </c>
      <c r="G188" s="287"/>
      <c r="H188" s="287" t="s">
        <v>593</v>
      </c>
      <c r="I188" s="287" t="s">
        <v>589</v>
      </c>
      <c r="J188" s="287"/>
      <c r="K188" s="335"/>
    </row>
    <row r="189" s="1" customFormat="1" ht="15" customHeight="1">
      <c r="B189" s="312"/>
      <c r="C189" s="348" t="s">
        <v>594</v>
      </c>
      <c r="D189" s="287"/>
      <c r="E189" s="287"/>
      <c r="F189" s="310" t="s">
        <v>514</v>
      </c>
      <c r="G189" s="287"/>
      <c r="H189" s="287" t="s">
        <v>595</v>
      </c>
      <c r="I189" s="287" t="s">
        <v>596</v>
      </c>
      <c r="J189" s="349" t="s">
        <v>597</v>
      </c>
      <c r="K189" s="335"/>
    </row>
    <row r="190" s="1" customFormat="1" ht="15" customHeight="1">
      <c r="B190" s="312"/>
      <c r="C190" s="348" t="s">
        <v>38</v>
      </c>
      <c r="D190" s="287"/>
      <c r="E190" s="287"/>
      <c r="F190" s="310" t="s">
        <v>508</v>
      </c>
      <c r="G190" s="287"/>
      <c r="H190" s="284" t="s">
        <v>598</v>
      </c>
      <c r="I190" s="287" t="s">
        <v>599</v>
      </c>
      <c r="J190" s="287"/>
      <c r="K190" s="335"/>
    </row>
    <row r="191" s="1" customFormat="1" ht="15" customHeight="1">
      <c r="B191" s="312"/>
      <c r="C191" s="348" t="s">
        <v>600</v>
      </c>
      <c r="D191" s="287"/>
      <c r="E191" s="287"/>
      <c r="F191" s="310" t="s">
        <v>508</v>
      </c>
      <c r="G191" s="287"/>
      <c r="H191" s="287" t="s">
        <v>601</v>
      </c>
      <c r="I191" s="287" t="s">
        <v>543</v>
      </c>
      <c r="J191" s="287"/>
      <c r="K191" s="335"/>
    </row>
    <row r="192" s="1" customFormat="1" ht="15" customHeight="1">
      <c r="B192" s="312"/>
      <c r="C192" s="348" t="s">
        <v>602</v>
      </c>
      <c r="D192" s="287"/>
      <c r="E192" s="287"/>
      <c r="F192" s="310" t="s">
        <v>508</v>
      </c>
      <c r="G192" s="287"/>
      <c r="H192" s="287" t="s">
        <v>603</v>
      </c>
      <c r="I192" s="287" t="s">
        <v>543</v>
      </c>
      <c r="J192" s="287"/>
      <c r="K192" s="335"/>
    </row>
    <row r="193" s="1" customFormat="1" ht="15" customHeight="1">
      <c r="B193" s="312"/>
      <c r="C193" s="348" t="s">
        <v>604</v>
      </c>
      <c r="D193" s="287"/>
      <c r="E193" s="287"/>
      <c r="F193" s="310" t="s">
        <v>514</v>
      </c>
      <c r="G193" s="287"/>
      <c r="H193" s="287" t="s">
        <v>605</v>
      </c>
      <c r="I193" s="287" t="s">
        <v>543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606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607</v>
      </c>
      <c r="D200" s="351"/>
      <c r="E200" s="351"/>
      <c r="F200" s="351" t="s">
        <v>608</v>
      </c>
      <c r="G200" s="352"/>
      <c r="H200" s="351" t="s">
        <v>609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599</v>
      </c>
      <c r="D202" s="287"/>
      <c r="E202" s="287"/>
      <c r="F202" s="310" t="s">
        <v>39</v>
      </c>
      <c r="G202" s="287"/>
      <c r="H202" s="287" t="s">
        <v>610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40</v>
      </c>
      <c r="G203" s="287"/>
      <c r="H203" s="287" t="s">
        <v>611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43</v>
      </c>
      <c r="G204" s="287"/>
      <c r="H204" s="287" t="s">
        <v>612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41</v>
      </c>
      <c r="G205" s="287"/>
      <c r="H205" s="287" t="s">
        <v>613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42</v>
      </c>
      <c r="G206" s="287"/>
      <c r="H206" s="287" t="s">
        <v>614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555</v>
      </c>
      <c r="D208" s="287"/>
      <c r="E208" s="287"/>
      <c r="F208" s="310" t="s">
        <v>74</v>
      </c>
      <c r="G208" s="287"/>
      <c r="H208" s="287" t="s">
        <v>615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451</v>
      </c>
      <c r="G209" s="287"/>
      <c r="H209" s="287" t="s">
        <v>452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449</v>
      </c>
      <c r="G210" s="287"/>
      <c r="H210" s="287" t="s">
        <v>616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87</v>
      </c>
      <c r="G211" s="348"/>
      <c r="H211" s="339" t="s">
        <v>453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454</v>
      </c>
      <c r="G212" s="348"/>
      <c r="H212" s="339" t="s">
        <v>617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579</v>
      </c>
      <c r="D214" s="287"/>
      <c r="E214" s="287"/>
      <c r="F214" s="310">
        <v>1</v>
      </c>
      <c r="G214" s="348"/>
      <c r="H214" s="339" t="s">
        <v>618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619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620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621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2020-11-20T19:13:17Z</dcterms:created>
  <dcterms:modified xsi:type="dcterms:W3CDTF">2020-11-20T19:13:25Z</dcterms:modified>
</cp:coreProperties>
</file>